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howInkAnnotation="0"/>
  <mc:AlternateContent xmlns:mc="http://schemas.openxmlformats.org/markup-compatibility/2006">
    <mc:Choice Requires="x15">
      <x15ac:absPath xmlns:x15ac="http://schemas.microsoft.com/office/spreadsheetml/2010/11/ac" url="C:\Users\potorochin_pp\Downloads\"/>
    </mc:Choice>
  </mc:AlternateContent>
  <xr:revisionPtr revIDLastSave="0" documentId="8_{EFC5D009-F28B-430D-9814-28EFABE96707}" xr6:coauthVersionLast="47" xr6:coauthVersionMax="47" xr10:uidLastSave="{00000000-0000-0000-0000-000000000000}"/>
  <bookViews>
    <workbookView xWindow="-120" yWindow="-120" windowWidth="24240" windowHeight="13140" activeTab="4" xr2:uid="{14A3F7D6-D3AE-41A3-A8F2-2D275BBC9D15}"/>
  </bookViews>
  <sheets>
    <sheet name="1" sheetId="15" r:id="rId1"/>
    <sheet name="2" sheetId="13" r:id="rId2"/>
    <sheet name="3" sheetId="16" r:id="rId3"/>
    <sheet name="4" sheetId="17" r:id="rId4"/>
    <sheet name="5" sheetId="10" r:id="rId5"/>
    <sheet name="6" sheetId="9" r:id="rId6"/>
  </sheets>
  <definedNames>
    <definedName name="Print_Area" localSheetId="0">'1'!$A$1:$U$55</definedName>
    <definedName name="Print_Area" localSheetId="1">#N/A</definedName>
    <definedName name="Print_Area" localSheetId="2">#N/A</definedName>
    <definedName name="Print_Area" localSheetId="3">#N/A</definedName>
    <definedName name="Print_Area" localSheetId="4">#N/A</definedName>
    <definedName name="Print_Area" localSheetId="5">'6'!$A$1:$S$61</definedName>
    <definedName name="Print_Titles" localSheetId="0">#N/A</definedName>
    <definedName name="Print_Titles" localSheetId="1">#N/A</definedName>
    <definedName name="Print_Titles" localSheetId="2">#N/A</definedName>
    <definedName name="Print_Titles" localSheetId="4">#N/A</definedName>
    <definedName name="Print_Titles" localSheetId="5">#N/A</definedName>
  </definedNames>
  <calcPr calcId="191029"/>
</workbook>
</file>

<file path=xl/calcChain.xml><?xml version="1.0" encoding="utf-8"?>
<calcChain xmlns="http://schemas.openxmlformats.org/spreadsheetml/2006/main">
  <c r="P15" i="9" l="1"/>
  <c r="E15" i="9" s="1"/>
  <c r="V18" i="10"/>
  <c r="V17" i="10" s="1"/>
  <c r="V16" i="10" s="1"/>
  <c r="U19" i="10"/>
  <c r="U18" i="10" s="1"/>
  <c r="U17" i="10" s="1"/>
  <c r="U16" i="10" s="1"/>
  <c r="T18" i="10"/>
  <c r="T17" i="10" s="1"/>
  <c r="T16" i="10" s="1"/>
  <c r="W17" i="10"/>
  <c r="W16" i="10" s="1"/>
  <c r="P32" i="9"/>
  <c r="P23" i="9"/>
  <c r="P22" i="9" s="1"/>
  <c r="R16" i="10"/>
  <c r="R17" i="10"/>
  <c r="S17" i="10"/>
  <c r="S16" i="10" s="1"/>
  <c r="L18" i="10"/>
  <c r="M18" i="10"/>
  <c r="M17" i="10" s="1"/>
  <c r="M16" i="10" s="1"/>
  <c r="N18" i="10"/>
  <c r="N17" i="10" s="1"/>
  <c r="N16" i="10" s="1"/>
  <c r="O18" i="10"/>
  <c r="O17" i="10"/>
  <c r="O16" i="10" s="1"/>
  <c r="P18" i="10"/>
  <c r="Q18" i="10"/>
  <c r="Q17" i="10" s="1"/>
  <c r="Q16" i="10" s="1"/>
  <c r="L27" i="10"/>
  <c r="L17" i="10" s="1"/>
  <c r="L16" i="10" s="1"/>
  <c r="M27" i="10"/>
  <c r="N27" i="10"/>
  <c r="O27" i="10"/>
  <c r="P27" i="10"/>
  <c r="Q27" i="10"/>
  <c r="L30" i="10"/>
  <c r="M30" i="10"/>
  <c r="N30" i="10"/>
  <c r="O30" i="10"/>
  <c r="P30" i="10"/>
  <c r="P17" i="10" s="1"/>
  <c r="P16" i="10" s="1"/>
  <c r="Q30" i="10"/>
  <c r="L32" i="10"/>
  <c r="M32" i="10"/>
  <c r="N32" i="10"/>
  <c r="O32" i="10"/>
  <c r="P32" i="10"/>
  <c r="Q32" i="10"/>
  <c r="F13" i="9"/>
  <c r="G13" i="9"/>
  <c r="G12" i="9" s="1"/>
  <c r="H13" i="9"/>
  <c r="H12" i="9" s="1"/>
  <c r="I13" i="9"/>
  <c r="I12" i="9" s="1"/>
  <c r="J13" i="9"/>
  <c r="K13" i="9"/>
  <c r="K12" i="9" s="1"/>
  <c r="L13" i="9"/>
  <c r="L12" i="9" s="1"/>
  <c r="Q13" i="9"/>
  <c r="Q12" i="9" s="1"/>
  <c r="S13" i="9"/>
  <c r="S12" i="9" s="1"/>
  <c r="F15" i="9"/>
  <c r="G15" i="9"/>
  <c r="H15" i="9"/>
  <c r="I15" i="9"/>
  <c r="J15" i="9"/>
  <c r="K15" i="9"/>
  <c r="L15" i="9"/>
  <c r="M15" i="9"/>
  <c r="N15" i="9"/>
  <c r="O15" i="9"/>
  <c r="Q15" i="9"/>
  <c r="S15" i="9"/>
  <c r="F16" i="9"/>
  <c r="G16" i="9"/>
  <c r="E16" i="9" s="1"/>
  <c r="H16" i="9"/>
  <c r="I16" i="9"/>
  <c r="J16" i="9"/>
  <c r="K16" i="9"/>
  <c r="L16" i="9"/>
  <c r="M16" i="9"/>
  <c r="N16" i="9"/>
  <c r="O16" i="9"/>
  <c r="P16" i="9"/>
  <c r="Q16" i="9"/>
  <c r="R16" i="9"/>
  <c r="S16" i="9"/>
  <c r="F17" i="9"/>
  <c r="G17" i="9"/>
  <c r="E17" i="9" s="1"/>
  <c r="H17" i="9"/>
  <c r="I17" i="9"/>
  <c r="J17" i="9"/>
  <c r="K17" i="9"/>
  <c r="L17" i="9"/>
  <c r="M17" i="9"/>
  <c r="N17" i="9"/>
  <c r="O17" i="9"/>
  <c r="F18" i="9"/>
  <c r="E18" i="9" s="1"/>
  <c r="G18" i="9"/>
  <c r="H18" i="9"/>
  <c r="I18" i="9"/>
  <c r="J18" i="9"/>
  <c r="K18" i="9"/>
  <c r="E19" i="9"/>
  <c r="F19" i="9"/>
  <c r="G19" i="9"/>
  <c r="H19" i="9"/>
  <c r="I19" i="9"/>
  <c r="J19" i="9"/>
  <c r="K19" i="9"/>
  <c r="L19" i="9"/>
  <c r="M19" i="9"/>
  <c r="N19" i="9"/>
  <c r="O19" i="9"/>
  <c r="F20" i="9"/>
  <c r="F12" i="9" s="1"/>
  <c r="G20" i="9"/>
  <c r="H20" i="9"/>
  <c r="I20" i="9"/>
  <c r="J20" i="9"/>
  <c r="J12" i="9" s="1"/>
  <c r="K20" i="9"/>
  <c r="L20" i="9"/>
  <c r="M20" i="9"/>
  <c r="N20" i="9"/>
  <c r="O20" i="9"/>
  <c r="F21" i="9"/>
  <c r="G21" i="9"/>
  <c r="E21" i="9" s="1"/>
  <c r="H21" i="9"/>
  <c r="I21" i="9"/>
  <c r="J21" i="9"/>
  <c r="K21" i="9"/>
  <c r="L21" i="9"/>
  <c r="M21" i="9"/>
  <c r="N21" i="9"/>
  <c r="O21" i="9"/>
  <c r="P21" i="9"/>
  <c r="Q21" i="9"/>
  <c r="R21" i="9"/>
  <c r="R12" i="9" s="1"/>
  <c r="S21" i="9"/>
  <c r="F22" i="9"/>
  <c r="G22" i="9"/>
  <c r="H22" i="9"/>
  <c r="I22" i="9"/>
  <c r="J22" i="9"/>
  <c r="K22" i="9"/>
  <c r="L22" i="9"/>
  <c r="M22" i="9"/>
  <c r="N22" i="9"/>
  <c r="M23" i="9"/>
  <c r="E23" i="9" s="1"/>
  <c r="N23" i="9"/>
  <c r="N13" i="9" s="1"/>
  <c r="N12" i="9" s="1"/>
  <c r="O23" i="9"/>
  <c r="O13" i="9" s="1"/>
  <c r="O12" i="9" s="1"/>
  <c r="E25" i="9"/>
  <c r="E26" i="9"/>
  <c r="E27" i="9"/>
  <c r="E28" i="9"/>
  <c r="E29" i="9"/>
  <c r="E30" i="9"/>
  <c r="E31" i="9"/>
  <c r="F32" i="9"/>
  <c r="G32" i="9"/>
  <c r="E32" i="9" s="1"/>
  <c r="H32" i="9"/>
  <c r="I32" i="9"/>
  <c r="J32" i="9"/>
  <c r="K32" i="9"/>
  <c r="L32" i="9"/>
  <c r="M32" i="9"/>
  <c r="N32" i="9"/>
  <c r="O32" i="9"/>
  <c r="Q32" i="9"/>
  <c r="R32" i="9"/>
  <c r="S32" i="9"/>
  <c r="E33" i="9"/>
  <c r="E35" i="9"/>
  <c r="E36" i="9"/>
  <c r="E37" i="9"/>
  <c r="E38" i="9"/>
  <c r="E39" i="9"/>
  <c r="E40" i="9"/>
  <c r="E41" i="9"/>
  <c r="F42" i="9"/>
  <c r="E42" i="9" s="1"/>
  <c r="G42" i="9"/>
  <c r="H42" i="9"/>
  <c r="I42" i="9"/>
  <c r="J42" i="9"/>
  <c r="K42" i="9"/>
  <c r="L42" i="9"/>
  <c r="M42" i="9"/>
  <c r="N42" i="9"/>
  <c r="O42" i="9"/>
  <c r="P42" i="9"/>
  <c r="Q42" i="9"/>
  <c r="R42" i="9"/>
  <c r="S42" i="9"/>
  <c r="E43" i="9"/>
  <c r="E45" i="9"/>
  <c r="E46" i="9"/>
  <c r="E47" i="9"/>
  <c r="E48" i="9"/>
  <c r="E49" i="9"/>
  <c r="E50" i="9"/>
  <c r="E51" i="9"/>
  <c r="F52" i="9"/>
  <c r="G52" i="9"/>
  <c r="E52" i="9" s="1"/>
  <c r="H52" i="9"/>
  <c r="I52" i="9"/>
  <c r="J52" i="9"/>
  <c r="K52" i="9"/>
  <c r="L52" i="9"/>
  <c r="N52" i="9"/>
  <c r="O52" i="9"/>
  <c r="E53" i="9"/>
  <c r="E55" i="9"/>
  <c r="E56" i="9"/>
  <c r="E57" i="9"/>
  <c r="E58" i="9"/>
  <c r="E59" i="9"/>
  <c r="E60" i="9"/>
  <c r="E61" i="9"/>
  <c r="P13" i="9"/>
  <c r="P12" i="9" s="1"/>
  <c r="E20" i="9" l="1"/>
  <c r="M13" i="9"/>
  <c r="O22" i="9"/>
  <c r="E22" i="9" s="1"/>
  <c r="E13" i="9" l="1"/>
  <c r="M12" i="9"/>
  <c r="E12" i="9" s="1"/>
</calcChain>
</file>

<file path=xl/sharedStrings.xml><?xml version="1.0" encoding="utf-8"?>
<sst xmlns="http://schemas.openxmlformats.org/spreadsheetml/2006/main" count="1245" uniqueCount="452">
  <si>
    <t>Приложение №1</t>
  </si>
  <si>
    <t>к постановлению Администрации муниципального образования</t>
  </si>
  <si>
    <t>"Муниципальный округ Красногорский район Удмуртской Республики"</t>
  </si>
  <si>
    <t>Приложение 1</t>
  </si>
  <si>
    <t>к муниципальной программе</t>
  </si>
  <si>
    <t>Красногорского района</t>
  </si>
  <si>
    <t>«Создание условий для устойчивого</t>
  </si>
  <si>
    <t xml:space="preserve">экономического развития» 
</t>
  </si>
  <si>
    <t>на 2015-2028 годы</t>
  </si>
  <si>
    <t>Сведения о составе и значениях целевых показателей (индикаторов) муниципальной программы</t>
  </si>
  <si>
    <t>Код аналитической программной классификации</t>
  </si>
  <si>
    <t>№ п/п</t>
  </si>
  <si>
    <t>Наименование целевого показателя (индикатора)</t>
  </si>
  <si>
    <t>Единица измерения</t>
  </si>
  <si>
    <t>Значения целевых показателей (индикаторов)</t>
  </si>
  <si>
    <t>2013 год</t>
  </si>
  <si>
    <t>2014 год</t>
  </si>
  <si>
    <t>2015 год</t>
  </si>
  <si>
    <t>2016 год</t>
  </si>
  <si>
    <t>2017 год</t>
  </si>
  <si>
    <t>2018 год</t>
  </si>
  <si>
    <t>2019 год</t>
  </si>
  <si>
    <t>2020 год</t>
  </si>
  <si>
    <t>2021 год</t>
  </si>
  <si>
    <t>2022 год</t>
  </si>
  <si>
    <t>2023 год</t>
  </si>
  <si>
    <t>2024 год</t>
  </si>
  <si>
    <t>2025 год</t>
  </si>
  <si>
    <t>2026 год</t>
  </si>
  <si>
    <t>2027 год</t>
  </si>
  <si>
    <t>2028 год</t>
  </si>
  <si>
    <t>МП</t>
  </si>
  <si>
    <t>Пп</t>
  </si>
  <si>
    <t>отчет</t>
  </si>
  <si>
    <t>оценка</t>
  </si>
  <si>
    <t>прогноз</t>
  </si>
  <si>
    <t>05</t>
  </si>
  <si>
    <t>Муниципальная программа "Создание условий для устойчивого экономического развития" на 2015-2028 годы</t>
  </si>
  <si>
    <t>Среднемесячная начисленная заработная плата работников крупных и средних предприятий и некоммерческих организаций</t>
  </si>
  <si>
    <t>рублей</t>
  </si>
  <si>
    <t>Количество занятых в экономике района</t>
  </si>
  <si>
    <t>человек</t>
  </si>
  <si>
    <t>1</t>
  </si>
  <si>
    <t>Подпрограмма 1 "Развитие сельского хозяйства и расширение рынка сельскохозяйственной продукции"</t>
  </si>
  <si>
    <t>Индекс производства продукции сельского хозяйства в хозяйствах всех категорий (в сопоставимых ценах)</t>
  </si>
  <si>
    <t>процентов</t>
  </si>
  <si>
    <t>Валовый сбор зерна в весе после доработки</t>
  </si>
  <si>
    <t>тонн</t>
  </si>
  <si>
    <t>Валовое производство молока</t>
  </si>
  <si>
    <t>Общая посевная площадь</t>
  </si>
  <si>
    <t>га</t>
  </si>
  <si>
    <t>Общая посевная площадь зерновых культур</t>
  </si>
  <si>
    <t>6</t>
  </si>
  <si>
    <t>Общее поголовье крупного рогатого скота</t>
  </si>
  <si>
    <t>голов</t>
  </si>
  <si>
    <t>7</t>
  </si>
  <si>
    <t>Общее поголовье коров</t>
  </si>
  <si>
    <t>Удельный вес численности специалистов, оставшихся на конец года от общего числа прибывших на работу в сельскохозяйственные организации в течение года по окончании высших и средних профессиональнызх образовательных учреждений</t>
  </si>
  <si>
    <t>Количество руководителей, специалистов и кадров рабочих профессий, сельскохозяйственных организаций, крестьянских (фермерских) хозяйств, органов управления сельским хозяйством муниципального района, обучающихся по вопросам развития сельского хозяйства, регулирования рынка, экономики и управления сельскохозяйственным производством</t>
  </si>
  <si>
    <t>Среднемесячная номинальная заработная плата в сельском хозяйстве</t>
  </si>
  <si>
    <t>Доля прибыльных сельскохозяйственных организаций в общем их числе</t>
  </si>
  <si>
    <t>Урожайность зерновых культур</t>
  </si>
  <si>
    <t>ц/га</t>
  </si>
  <si>
    <t>Надой молока на 1 фуражную корову</t>
  </si>
  <si>
    <t>кг</t>
  </si>
  <si>
    <t>Приозводство кормов на 1 условную голову скота</t>
  </si>
  <si>
    <t>ц.к.ед.</t>
  </si>
  <si>
    <t>Общая площадь, засоренная борщевиком Сосновского</t>
  </si>
  <si>
    <t>2</t>
  </si>
  <si>
    <t>Подпрограмма 2 "Создание условий для развития предпринимательства"</t>
  </si>
  <si>
    <t>Число малых и средних предприятий</t>
  </si>
  <si>
    <t>единиц</t>
  </si>
  <si>
    <t>Число индивидуальных предпринимателей</t>
  </si>
  <si>
    <t>Число субъектов малого и среднего предпринимательства в расчете на 10000 человек населения</t>
  </si>
  <si>
    <t>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t>
  </si>
  <si>
    <t>Поступления единого налога на вмененный доход, поступления от патентной системы налогообложения, ЕСХН в бюджет Красногорского района</t>
  </si>
  <si>
    <t>млн. рублей</t>
  </si>
  <si>
    <t>Численность занятых в сфере малого и среднего предпринимательства, включая индивидуальных предпринимателей</t>
  </si>
  <si>
    <t>3</t>
  </si>
  <si>
    <t>Подпрограмма 3 "Развитие потребительского рынка"</t>
  </si>
  <si>
    <t>Розничный товарооборот (во всех каналах реализации)</t>
  </si>
  <si>
    <t>Розничный товарооборот организаций потребительской кооперации</t>
  </si>
  <si>
    <t xml:space="preserve">Обеспеченность населения района площадью торговых объектов </t>
  </si>
  <si>
    <t>кв. м на 1000 чел. населения</t>
  </si>
  <si>
    <t>Число жителей населенных пунктов, в которых нет стационарных торговых объектов</t>
  </si>
  <si>
    <t>оборот розничной торговли во всех кананах реализации)</t>
  </si>
  <si>
    <t>Оборот общественного питания</t>
  </si>
  <si>
    <t>Объем бытовых услуг населению</t>
  </si>
  <si>
    <t>4</t>
  </si>
  <si>
    <t>Подпрограмма 4 "Создание благоприятных условий для привлечения инвестиций"</t>
  </si>
  <si>
    <t>Объем инвестиций в основной капитал (за исключением бюджетных средств)</t>
  </si>
  <si>
    <t>Объем инвестиций в основной капитал (за исключением  бюджетных средств) в расчете на 1 жителя</t>
  </si>
  <si>
    <t>тыс. руб.</t>
  </si>
  <si>
    <t>Количество реализованных на территории района инвестиционных проектов</t>
  </si>
  <si>
    <t>Количество созданных новых рабочих мест от реализации инвестиционных проектов</t>
  </si>
  <si>
    <t>Приложение 2</t>
  </si>
  <si>
    <t>Перечень основных мероприятий муниципальной программы</t>
  </si>
  <si>
    <t>Наименование подпрограммы, основного мероприятия, мероприятия</t>
  </si>
  <si>
    <t>Исполнители</t>
  </si>
  <si>
    <t>Срок выполнения</t>
  </si>
  <si>
    <t>Ожидаемый непосредственный результат</t>
  </si>
  <si>
    <t>Взаимосвязь с целевыми показателями (индикаторами)</t>
  </si>
  <si>
    <t>ОМ</t>
  </si>
  <si>
    <t>М</t>
  </si>
  <si>
    <t>01</t>
  </si>
  <si>
    <t>Реализация комплекса мер, связанных с оказанием финансовой поддержки в виде  предоставления субсидий за счет средств бюджета Удмуртской Республики, федерального бюджета. Информирование сельскохозяйственных товаропроизводителей района о возможной государственной поддержке из бюджетов всех уровней</t>
  </si>
  <si>
    <t>Отдел  сельского хозяйства,  Отдел бухгалтерского учета и отчетности</t>
  </si>
  <si>
    <t>2015-2028 годы</t>
  </si>
  <si>
    <t>Оказание методической и организационной помощи в получении финансовой поддержки в виде субсидий за счет средств бюджета Удмуртской Республики, федерального бюджета. Повышение информированности сельскохозяйственных товаропроизводителей о государственной поддержке из бюджетов всех уровней</t>
  </si>
  <si>
    <t>05.1.1 - 05.1.14</t>
  </si>
  <si>
    <t>02</t>
  </si>
  <si>
    <t xml:space="preserve">Оказание муниципальной услуги «Выделение земельных участков из земель, находящихся в неразграниченной государственной собственности или в муниципальной собственности, для создания фермерского хозяйства и осуществления его деятельности» </t>
  </si>
  <si>
    <t>Отдел по имущественным вопросам</t>
  </si>
  <si>
    <t>Предоставление земельных участков из земель, находящихся в неразграниченной государственной собственности или в муниципальной собственности, для создания фермерского хозяйства</t>
  </si>
  <si>
    <t>03</t>
  </si>
  <si>
    <t>Участие в подготовке и реализации инвестиционных проектов по созданию новых, расширению и модернизации существующих производств на территории Красногорского района в сфере агропромышленного комплекса</t>
  </si>
  <si>
    <t xml:space="preserve">Отдел сельского хозяйства, Отдел строительства и ЖКХ </t>
  </si>
  <si>
    <t>2015 - 2028 годы</t>
  </si>
  <si>
    <t>Разработка  предложений по реализации инвестиционных проектов, мониторинг за реализацией инвестиционных проектов, участие в подготовке документов, необходимых для реализации инвестиционных проектов</t>
  </si>
  <si>
    <t>Реконструкция семейной животноводческой фермы на 100 коров и 50 голов молодняка крупного рогатого скота в д. Мельниченки</t>
  </si>
  <si>
    <t>Отдел сельского хозяйства, Отдел по имущественным вопросам, отдел строительства и ЖКХ</t>
  </si>
  <si>
    <t>2015-2020 годы</t>
  </si>
  <si>
    <r>
      <t xml:space="preserve">Реконструкция фермы; приобретение сельскохозяйственной техники </t>
    </r>
    <r>
      <rPr>
        <u/>
        <sz val="8.5"/>
        <rFont val="Times New Roman"/>
        <family val="1"/>
        <charset val="204"/>
      </rPr>
      <t>(выполнена)</t>
    </r>
  </si>
  <si>
    <t xml:space="preserve">05.1.1, 05.1.3,  05.1.6, 05.1.7, 05.1.11, 05.1.13 </t>
  </si>
  <si>
    <t>Строительство коровника на 25 голов в д. Демидовцы, коровника на 100 голов в д. Вавилово</t>
  </si>
  <si>
    <t xml:space="preserve">Отдел сельского хозяйства,
Отдел по имущественным вопросам, Отдел строительства и ЖКХ </t>
  </si>
  <si>
    <r>
      <t>Строительство  ферм (</t>
    </r>
    <r>
      <rPr>
        <u/>
        <sz val="8.5"/>
        <rFont val="Times New Roman"/>
        <family val="1"/>
        <charset val="204"/>
      </rPr>
      <t>в д. Вавилово выполнено</t>
    </r>
    <r>
      <rPr>
        <sz val="8.5"/>
        <rFont val="Times New Roman"/>
        <family val="1"/>
        <charset val="204"/>
      </rPr>
      <t>)</t>
    </r>
  </si>
  <si>
    <t>05.1.1, 05.1.3, 05.1.6, 05.1.7, 05.1.11, 05.1.13,</t>
  </si>
  <si>
    <t>Реконструкция Туринской молочно-товарной фермы на 100 голов ООО "Красногорское"</t>
  </si>
  <si>
    <r>
      <t xml:space="preserve">Реконструкция фермы </t>
    </r>
    <r>
      <rPr>
        <u/>
        <sz val="8.5"/>
        <rFont val="Times New Roman"/>
        <family val="1"/>
        <charset val="204"/>
      </rPr>
      <t>(выполнено)</t>
    </r>
  </si>
  <si>
    <t>05.1.1, 05.1.3, 05.1.6, 05.1.7, 05.1.11, 05.1.13</t>
  </si>
  <si>
    <t xml:space="preserve">Реконструкция коровника на 200 голов в д. Убытьдур </t>
  </si>
  <si>
    <t xml:space="preserve">Отдел сельского хозяйства, Отдел по имущественным вопросам, Отдел строительства и ЖКХ </t>
  </si>
  <si>
    <r>
      <t>Реконструкция коровника (</t>
    </r>
    <r>
      <rPr>
        <u/>
        <sz val="8.5"/>
        <rFont val="Times New Roman"/>
        <family val="1"/>
        <charset val="204"/>
      </rPr>
      <t>проведен текущий ремонт)</t>
    </r>
  </si>
  <si>
    <t>5</t>
  </si>
  <si>
    <t xml:space="preserve">Реконструкция СтароКеновойской МТФ на 100 голов </t>
  </si>
  <si>
    <t xml:space="preserve">Отдел сельского хозяйства </t>
  </si>
  <si>
    <r>
      <t>Реконструкция фермы (</t>
    </r>
    <r>
      <rPr>
        <u/>
        <sz val="8.5"/>
        <rFont val="Times New Roman"/>
        <family val="1"/>
        <charset val="204"/>
      </rPr>
      <t>выполнено</t>
    </r>
    <r>
      <rPr>
        <sz val="8.5"/>
        <rFont val="Times New Roman"/>
        <family val="1"/>
        <charset val="204"/>
      </rPr>
      <t>)</t>
    </r>
  </si>
  <si>
    <t>Реконструкция МТФ на 100 голов в д. Багыр</t>
  </si>
  <si>
    <t>2015-2024 годы</t>
  </si>
  <si>
    <t>Реконструкция фермы</t>
  </si>
  <si>
    <t>Модернизация зерносушильных комплексов, покупка зерносушильно-сортировочных машин, приобретение  зерноуборочной техники, энергонасыщенных тракторов, прицепной техники</t>
  </si>
  <si>
    <t>Модернизация зерносушильных комплексов, приобретение техники для с. Красногорское, с. Дебы, д. Багыр, д. Мельниченки</t>
  </si>
  <si>
    <t>8</t>
  </si>
  <si>
    <t>Приобретение сельскохозяйственной техники для технической и технологической модернизации производства</t>
  </si>
  <si>
    <t xml:space="preserve">Приобретение сельскохозяйственной техники </t>
  </si>
  <si>
    <t>9</t>
  </si>
  <si>
    <t>Реконструкция Удмурткараульской МТФ ООО "Качкашурское", приобретение племенного скота</t>
  </si>
  <si>
    <t>Отдел сельского хозяйства</t>
  </si>
  <si>
    <t>2019-2021 годы</t>
  </si>
  <si>
    <t>Реконструкция фермы, повышение продуктивности коров</t>
  </si>
  <si>
    <t>10</t>
  </si>
  <si>
    <t>Реконструкция Центральной МТФ ООО "Красногорское"</t>
  </si>
  <si>
    <t>2019-2026 годы</t>
  </si>
  <si>
    <t>11</t>
  </si>
  <si>
    <t>Реконструкция фермы КРС в д. Агриколь</t>
  </si>
  <si>
    <t>12</t>
  </si>
  <si>
    <t>Строительство фермы на 200 голов КРС в д. Гаинцы</t>
  </si>
  <si>
    <t>Строительство фермы</t>
  </si>
  <si>
    <t>13</t>
  </si>
  <si>
    <t>Строительство зернового склада в ООО "Качкашурское"</t>
  </si>
  <si>
    <t>2019-2024 годы</t>
  </si>
  <si>
    <t>Строительство склада</t>
  </si>
  <si>
    <t>14</t>
  </si>
  <si>
    <t>Создание производства по переработке молока и (или) мяса</t>
  </si>
  <si>
    <t>2019-2028 годы</t>
  </si>
  <si>
    <t>Увеличение выручки, создание рабочих мест</t>
  </si>
  <si>
    <t>15</t>
  </si>
  <si>
    <t>Создание пасеки на 200 ульев КФХ Прокашевым И.М, расширение пасеки до 100 ульев КФХ Ушаковым О.П.</t>
  </si>
  <si>
    <t>Открытие новых направлений развития сельского хозяйства</t>
  </si>
  <si>
    <t>04</t>
  </si>
  <si>
    <t>Мониторинг ситуации в сельском хозяйстве района, в том числе финансово-экономического состояния сельскохозяйственных организаций района</t>
  </si>
  <si>
    <t xml:space="preserve">Отдел сельского хозяйства, 
Отдел планово-экономической работы </t>
  </si>
  <si>
    <t>Осуществление мониторинга развития сельского хозяйства района, выявление проблем, принятие мер реагирования</t>
  </si>
  <si>
    <t>Принятие мер для реформирования экономически слабых организаций агропромышленного комплекса района, сохранения их имущественного комплекса при возбуждении дела о банкротстве</t>
  </si>
  <si>
    <t xml:space="preserve">Отдел сельского хозяйства, Отдел планово-экономической работы </t>
  </si>
  <si>
    <t>Сохранение имущественного комплекса сельскохозяйственных организаций при возбуждении дела о банкротстве</t>
  </si>
  <si>
    <t>06</t>
  </si>
  <si>
    <t>Предоставление консультационных услуг сельхозтоваропроизводителям по вопросам агрономии, зоотехнии, ветеринарии, применения биологических, химических, и других препаратов, налогообложения, бухгалтерского учета и другим вопросам, отнесенным к сфере агропромышленного комплекса</t>
  </si>
  <si>
    <t xml:space="preserve">Отдел сельского хозяйства,  Отдел бухгалтерского учета, Отдел планово-экономической работы  </t>
  </si>
  <si>
    <t>Предоставление консультационных услуг по вопросам, отнесенным к сфере агропромышленного комплекса</t>
  </si>
  <si>
    <t>07</t>
  </si>
  <si>
    <t>Организация и проведение учеб, семинаров, совещаний по повышению квалификации руководителей и специалистов сельскохозяйственных организаций района, подведению итогов работы</t>
  </si>
  <si>
    <t>Повышение квалификации руководителей и специалистов сельскохозяйственных организаций района</t>
  </si>
  <si>
    <t>08</t>
  </si>
  <si>
    <t>Организация и проведение районных конкурсов (смотров-конкурсов), иных мероприятий в сфере сельского хозяйства в целях повышения профессионального мастерства, распространения передового опыта и поощрения лучших коллективов и работников</t>
  </si>
  <si>
    <t>Проведение районных конкурсов (смотров-конкурсов), иных мероприятий в сфере сельского хозяйства,  поощрение лучших коллективов и работников</t>
  </si>
  <si>
    <t>09</t>
  </si>
  <si>
    <t>Реализация комплекса мер, направленных на обеспечение квалифицированными кадрами сельскохозяйственных организаций Красногорского района (организационные мероприятия)</t>
  </si>
  <si>
    <t>Реализация комплекса мер, связанных с подготовкой молодых специалистов и их последующим трудоустройством в организации агропромышленного комплекса Красногорского района (целевой набор на получение высшего или среднего профессионального образования)</t>
  </si>
  <si>
    <t>Подготовка кадров для сельскохозяйственных организаций в рамках целевого набора</t>
  </si>
  <si>
    <t>05.1.8</t>
  </si>
  <si>
    <t>Проведение подготовительных работ с целью предоставления социальных выплат на строительство (приобретение) жилья гражданам Российской Федерации, проживающим в сельской местности, в том числе молодым семьям и молодым специалистам, проживающим и работающим на селе либо изъявившим желание переехать на постоянное место жительства в сельскую местность и работать там</t>
  </si>
  <si>
    <t xml:space="preserve">Отдел строительства и жилищно-коммунального хозяйства,
Отдел сельского хозяйства </t>
  </si>
  <si>
    <t>Предоставления социальных выплат на строительство (приобретение) жилья гражданам, проживающим в сельской местности, в том числе молодым семьям и молодым специалистам</t>
  </si>
  <si>
    <t xml:space="preserve">Проведение работ по предоставлению земельных участков для ведения индивидуального жилищного строительства членам молодых семей и молодым специалистам, проживающим и работающим в сельских населенных пунктах  </t>
  </si>
  <si>
    <t xml:space="preserve">Отдел по имущественным вопросам,
Отдел сельского хозяйства </t>
  </si>
  <si>
    <t xml:space="preserve">Проведение работ по предоставлению земельных участков в собственность граждан для ведения индивидуального жилищного строительства членам молодых семей и молодым специалистам, проживающим и работающим в сельских населенных пунктах  </t>
  </si>
  <si>
    <t>Реализация комплекса мер, связанных с подготовкой документов на предоставление займов для целей строительства (реконструкции), приобретения или капитального ремонта жилых помещений, строительства объектов инженерной инфраструктуры работникам организаций, осуществляющих производство сельскохозяйственной продукции, индивидуальным предпринимателям, осуществляющим производство сельскохозяйственной продукции, работникам крестьянских, фермерских хозяйств и гражданам, ведущие личное подсобное хозяйство (сельскохозяйственным товаропроизводителям), в том числе молодым специалистам</t>
  </si>
  <si>
    <t>Предоставление займов для целей строительства (реконструкции), приобретения или капитального ремонта жилых помещений, строительства объектов инженерной инфраструктуры работникам организаций, осуществляющих производство сельскохозяйственной продукции, индивидуальным предпринимателям, осуществляющим производство сельскохозяйственной продукции, работникам крестьянских, фермерских хозяйств и гражданам, ведущие личное подсобное хозяйство (сельскохозяйственным товаропроизводителям), в том числе молодым специалистам</t>
  </si>
  <si>
    <t>Организация участия муниципального образования Красногорский район во всероссийских мероприятиях, реализуемых в соответствии с Федеральной целевой программой «Устойчивое развитие сельских территорий на 2014-2017 годы и на период до 2024 года»</t>
  </si>
  <si>
    <t>Участие муниципального образования Красногорский район во всероссийских мероприятиях в соответствии с Федеральной целевой программой "Устойчивое развитие сельских территорий на 2014-2017 годы и на период до 2024 года"</t>
  </si>
  <si>
    <t>05.1.1</t>
  </si>
  <si>
    <t>Содействие в реализации мероприятий, направленных на уничтожение борщевика Сосновского</t>
  </si>
  <si>
    <t>2021-2028 годы</t>
  </si>
  <si>
    <t>Сокращение засоренных площадей особо опасным для жизни и здоровья людей растением - борщевиком Сосновского</t>
  </si>
  <si>
    <t>05.1.15</t>
  </si>
  <si>
    <t>Комплексное развитие сельских территорий, включающее мероприятия по строительству жилья на сельских терри-ториях (на земельных участках 18:15:054001:413, 18:15:023003:269), в том числе участие в долевом строи-тельстве жилых домов (квартир) на сельских территориях и (или) участию на основании договора инвестирования в стротельство жилого помещения (жилого дома), предос-тавляемого гражданам по договору найма жилого помещения</t>
  </si>
  <si>
    <t>2023-2028 годы</t>
  </si>
  <si>
    <t>Обеспечение граждан, проживающих на территории Красногорского района и признанных нуждающимися в обеспечении жильем жилыми помещениями по договру найма жилого помещения</t>
  </si>
  <si>
    <t xml:space="preserve">Подпрограмма 2 "Создание условий для развития предпринимательства" </t>
  </si>
  <si>
    <t>Информирование населения о мерах государственной поддержки субъектов малого и среднего предпринимательства в Удмуртской Республике</t>
  </si>
  <si>
    <t xml:space="preserve">Отдел планово-экономической работы  </t>
  </si>
  <si>
    <t>Информированность населения о мерах государственной поддержки субъектов малого и среднего предпринимательства, получение предпринимателями государственной поддержки</t>
  </si>
  <si>
    <t>05.2.1-05.2.5</t>
  </si>
  <si>
    <t>Предоставление субъектам малого и среднего предпринимательства в аренду помещений, находящихся в муниципальной собственности Красногорского района на льготных условиях согласно перечня муниципального имущества</t>
  </si>
  <si>
    <t xml:space="preserve">Отдел по имущественным вопросам </t>
  </si>
  <si>
    <t xml:space="preserve">Обеспечение доступа на льготных условиях субъектам малого и среднего предпринимательства помещений в аренду </t>
  </si>
  <si>
    <t>Оказание муниципальной услуги «Предоставление информации об имуществе муниципального образования"</t>
  </si>
  <si>
    <t>Получение информации об имуществе муниципального образования Красногорский район, которое может быть передано в аренду</t>
  </si>
  <si>
    <t xml:space="preserve">Отчуждение объектов недвижимости, находящихся в муниципальной собственности Красногорского района субъектам малого и среднего предпринимательства </t>
  </si>
  <si>
    <t>Продажа в установленном законом порядке субъектам малого и среднего предпринимательства объектов недвижимости</t>
  </si>
  <si>
    <t>Размещение муниципальных заказов для субъектов малого предпринимательства</t>
  </si>
  <si>
    <t xml:space="preserve">Отдел планово-экономической работы </t>
  </si>
  <si>
    <t>Размещение муниципальных заказов у субъектов малого предпринимательства  не ниже установленного процента от объема конкурентных закупок законодательством РФ</t>
  </si>
  <si>
    <t>Организационное содействие для участия предпринимателей района в выставках, ярмарках продукции</t>
  </si>
  <si>
    <t>Участие субъектов малого предпринимательства в выставках и ярмарках, продвижение продукции субъектов малого предпринимательства района на республиканский, межрегиональные рынки</t>
  </si>
  <si>
    <t>Организация и проведение конференций, тематических обучающих семинаров, совещаний, учеб для субъектов малого и среднего предпринимательства</t>
  </si>
  <si>
    <t>Проведение конференций, тематических семинаров, «Дней открытых дверей» для субъектов малого и среднего предпринимательства. Повышение квалификации субъектов малого и среднего предпринимательства, распространение примеров успешного ведения бизнеса</t>
  </si>
  <si>
    <t>Публикация материалов о деятельности предпринимателей района в СМИ, размещение на официальном сайте  муниципального образования Красногорский район в сети «Интернет» по формированию позитивного имиджа предпринимателя</t>
  </si>
  <si>
    <t>Публикация материалов о деятельности предпринимателей района в СМИ, размещение в сети «Интернет». Формирование позитивного имиджа предпринимателя, распространение примеров успешного ведения бизнеса</t>
  </si>
  <si>
    <t>Развитие, поддержка и обслуживание  информационных ресурсов  муниципального образования Красногорский район для субъектов малого и среднего предпринимательства в сети «Интернет»</t>
  </si>
  <si>
    <t>Ведение специализированного информационного ресурса  для субъектов малого и среднего предпринимательства в сети «Интернет». Обеспечение открытости информации о мерах поддержки предпринимательства в районе</t>
  </si>
  <si>
    <t>Ведение реестра субъектов малого и среднего предпринимательства - получателей поддержки</t>
  </si>
  <si>
    <t>Опубликование на официальном сайте Красногорского района реестра субъектов малого и среднего предпринимательства - получателей поддержки.  Демонстрирование возможностей для других предпринимателей</t>
  </si>
  <si>
    <r>
      <t xml:space="preserve">Мониторинг развития малого и среднего предпринимательства в районе, выявление проблем, разработка мер для их устранения с </t>
    </r>
    <r>
      <rPr>
        <u/>
        <sz val="8.5"/>
        <rFont val="Times New Roman"/>
        <family val="1"/>
        <charset val="204"/>
      </rPr>
      <t>включением вопроса по наличию избыточных и устаревших норм регулирования</t>
    </r>
  </si>
  <si>
    <t xml:space="preserve">Проведение мониторинга развития малого и среднего предпринимательства в районе, разработка управленческих решений для устранения проблем, создания стимулов для позитивного развития </t>
  </si>
  <si>
    <t>Изучение опыта поддержки малого и среднего предпринимательства в других муниципальных образованиях, разработка предложений по его использованию в Красногорском районе</t>
  </si>
  <si>
    <t>Изучение опыта поддержки малого и среднего предпринимательства в других муниципальных образованиях. Разработка предложений по применению механизмов стимулирования развития предпринимательства в районе</t>
  </si>
  <si>
    <t>Участие Красногорского района в республиканских конкурсах в целях получения грантов на поддержку и развитие малого и среднего предпринимательства</t>
  </si>
  <si>
    <t>2015-2019 годы</t>
  </si>
  <si>
    <t>отменено с 2019 года в связи с отменой проведения конкурсного отбора муниципальных образований Минэкономики УР</t>
  </si>
  <si>
    <t>Организация подачи заявок от субъектов малого предпринимательства района на участие в ежегодном республиканском конкурсе "Предприниматель года"</t>
  </si>
  <si>
    <t>отменено с 2019 года в связи с отменой проведения данного конкурса на уровне Удмуртской Республики</t>
  </si>
  <si>
    <t>05.2.1 - 05.2.05</t>
  </si>
  <si>
    <t>Содействие в получении финансовой поддержки субъектами малого и среднего предпринимательства из бюджета Удмуртской Республики</t>
  </si>
  <si>
    <t>Получение предпринимателями государственной поддержки</t>
  </si>
  <si>
    <t>16</t>
  </si>
  <si>
    <t>Организация и проведение празднования Дня предпринимателя в Российской Федерации, профессиональных праздников, внесение предложений по поощрению грамотами и другими наградами субъектов малого предпринимательства, внесших большой вклад в развитие предпринимательства в районе</t>
  </si>
  <si>
    <t>Повышение престижа работы в малом предпринимательстве, пропаганда трудовых достижений в сфере малого предпринимательства</t>
  </si>
  <si>
    <t>Реализация Национального проекта "Малое  и среднее предпринимательство и развитие предпринимательской инициативы" в соответствии с Указом Президента РФ от 07.05.2018 г № 204 и региональных проектов: "Улучшение условий ведения предпринимательской деятельности вУдмуртской Республике", "Популяризация предпринимательства в Удмуртской Республике", "Расширение доступа субъектов МСП к финансовой поддержке, в том числе к льготному финансированию, в Удмуртской Республике", "Акселерация субъектов малого и среднего предпринимательства в Удмуртской Республике" :</t>
  </si>
  <si>
    <t>17</t>
  </si>
  <si>
    <t>Информирование субъектов МСП об отмене обязанности предоставления налоговой декларации для налогоплательщиков, применяющих упрощенную систему налогообложения с объектом налогообложения в виде доходов и использующих контрольно-кассовую технику</t>
  </si>
  <si>
    <t>Отдел планово-экономической работы</t>
  </si>
  <si>
    <t>2020-2028 г</t>
  </si>
  <si>
    <t>Размещение информации на официальном сайте муниципального образования в сети Интернет.</t>
  </si>
  <si>
    <t>18</t>
  </si>
  <si>
    <t>Информирование СМП о проведении ежегодной лотереи фискальных чеков среди потребителей товаров (работ, услуг) субъектов МСП в целях стимулирования их к легализации транзакций</t>
  </si>
  <si>
    <t>2020-2028</t>
  </si>
  <si>
    <t>19</t>
  </si>
  <si>
    <t>Информирование СМСП о законодательном закреплении переходного налогового режима для СМСП, утративших право на применение упрощенной системы налогообложения при превышении максимального уровня выручки или среднесписочной численности работников</t>
  </si>
  <si>
    <t>20</t>
  </si>
  <si>
    <t>Разработка плана мероприятий по развитию внутреннего туризма в муниципальном образовании</t>
  </si>
  <si>
    <t>2019-2020</t>
  </si>
  <si>
    <t>План мероприятий по развитию внутреннего туризма</t>
  </si>
  <si>
    <t>21</t>
  </si>
  <si>
    <t>Информирование населения о введении в Российской Федерации специального налогового режима для самозанятых граждан, проведение совместно с УФНС по УР обучающих семинаров по применению гражданами закона о самозанятых</t>
  </si>
  <si>
    <t>2020 - 2028</t>
  </si>
  <si>
    <t>22</t>
  </si>
  <si>
    <t>Подготовка и реализация Плана мероприятий в рамках проведения общероссийского Года предпринимательства</t>
  </si>
  <si>
    <t>декабрь2019-2020</t>
  </si>
  <si>
    <t>Отчет о выполнении Плана мероприятий</t>
  </si>
  <si>
    <t>23</t>
  </si>
  <si>
    <r>
      <t>Информирование субъектов МСП о возможности получения финансовой поддержки в приоритетных отраслях по льготной ставке</t>
    </r>
    <r>
      <rPr>
        <i/>
        <sz val="8"/>
        <rFont val="Times New Roman"/>
        <family val="1"/>
        <charset val="204"/>
      </rPr>
      <t xml:space="preserve"> (в рамках программы предоставления субсидий кредитным организациям на возмещение недополученных ими доходов по кредитам, выданным СМСП на реализацию проектов в приоритетных отраслях по льготной ставке)</t>
    </r>
  </si>
  <si>
    <t>2019-2028</t>
  </si>
  <si>
    <t>Размещение информации на официальном сайте муниципального образования в сети Интернет</t>
  </si>
  <si>
    <t>24</t>
  </si>
  <si>
    <t>Информирование субъектов МСП о возможности получения  поддержки в региональных лизинговых компаниях, созданных с участием АО "Корпорация "МСП"</t>
  </si>
  <si>
    <t>25</t>
  </si>
  <si>
    <t>Информирование приоритетных групп населения (молодежь, женщины, инвалиды, предприниматели старше 45 лет) о возможности получения через АО "МСП Банк" льготных кредитов на ведение предпринимательской деятельности</t>
  </si>
  <si>
    <t>26</t>
  </si>
  <si>
    <t>Информирование инициаторов инвестиционных проектов, инвесторов о возможности привлечения специального кредитного продукта (промышленная ипотека) для резидентов промышленных площадок в целях создания (строительства, реконструкции) производственных помещений</t>
  </si>
  <si>
    <t>27</t>
  </si>
  <si>
    <t>Информирование субъектов МСП о расширении функционала Портала Бизнес-навигатора за счет:       - интеграции с ГИС промышленности в целях реализации на портале функциональных возможностей в части организации сбыта продукции; -  включения планов благоустройства дворовых и общественных территорий для информирования СМСП о параметрах планируемых работ по благоустройству</t>
  </si>
  <si>
    <t>28</t>
  </si>
  <si>
    <t>Информирование субъектов МСП о развитии электронных сервисов поддержки субъектов МСП:           - цифрования процесса участия СМСП в закупках на всех основных этапах (от подбора закупок до заключения договора по результатам закупок);                                        - электронной платформе по развитию факторинга;          - обеспечению доступа СМСП через единый личный кабинет к ключевым образовательным платформам, информационным системам и сбытовым площадкам;       - обеспечения посредством АИС управление заявками субъектов СМП, обратившихся за финансовой поддержкой, онлайн взаимодействие между банками-партнерами и заемщиками-субъектами МСП, в целях предоставления кредитно-гарантийной поддержки, включая программы льготного кредитования.</t>
  </si>
  <si>
    <t>29</t>
  </si>
  <si>
    <t>Размещение сведений на сайте Федеральной налоговой службы РФ о субъектах МСП - получателях поддержки в целях формирования единого общероссийского реестра субъектов МСП - получателей поддержки</t>
  </si>
  <si>
    <t>Размещение сведений о субъектах МСП- получателях поддержки на сайте Федеральной налоговой службы РФ.</t>
  </si>
  <si>
    <t>30</t>
  </si>
  <si>
    <t>Информирование субъектов малого и среднего предпринимательства о распространении на поставщиков механизмов факторинга в закупках у субъектов МСП крупнейщих заказчиков</t>
  </si>
  <si>
    <t>Размещение информации на официальнос майте муниципального образования в сети Интернет</t>
  </si>
  <si>
    <t>31</t>
  </si>
  <si>
    <t>Информирование субъектов МСП о кредитно-гарантийных продуктах АО "Корпорация "МСП", АО "МСП Банк" с льготными условиями финансирования для субъектов МСП - экспортно-ориентированных компаний либо экспортеров</t>
  </si>
  <si>
    <t>32</t>
  </si>
  <si>
    <t>Размещение на официальном сайте муниципального образования Красногорский район в информационно-телекоммуникационной сети «Интернет» информации для обеспечения субъектов социального предпринимательства актуальными сведениями</t>
  </si>
  <si>
    <t>Отдел планово-экономической работы, Отдел народного образования, Отдел культуры, спорта и молодежной политики; Отдел по делам семьи, демографии и охране прав детства</t>
  </si>
  <si>
    <t>Информационная поддержка субъектов социального предпринимательства</t>
  </si>
  <si>
    <t>05.2.2; 05.2.6</t>
  </si>
  <si>
    <t>33</t>
  </si>
  <si>
    <t>Предоставление субъектам социального предпринимательства профессиональных консультаций специалистами профильных отделов по вопросам организации и осуществления деятельности  субъектов социального предпринимательства.</t>
  </si>
  <si>
    <t>Консультационная поддержка субъектов социального предпринимательства</t>
  </si>
  <si>
    <t>34</t>
  </si>
  <si>
    <t>Предоставление муниципальных преференций субъектам социального предпринимательства в виде передачи в аренду объектов муниципальной собственности без проведения торгов</t>
  </si>
  <si>
    <t>Отдел по  имущественным вопросам, Отдел планово-экономической работы</t>
  </si>
  <si>
    <t xml:space="preserve">Имущественная поддержка субъектам социального предпринимательства </t>
  </si>
  <si>
    <t>Планирование территориального развития объектов торговли, общественного питания и бытовых услуг в целях повышения доступности соответствующих услуг для населения района</t>
  </si>
  <si>
    <t xml:space="preserve">Отдел планово-экономической работы, Отдел строительства и жилищно-коммунального хозяйства  </t>
  </si>
  <si>
    <t>2015-2028</t>
  </si>
  <si>
    <t>Утверждение и актуализация Схемы территориального планирования муниципального района и генеральных планов развития поселений, правил застройки и землепользования поселений, в составе которых утверждаются перспективные схемы размещения объектов потребительского рынка</t>
  </si>
  <si>
    <t>Утверждение и актуализация схем нестационарных торговых объектов на территории Красногорского района</t>
  </si>
  <si>
    <t>Организация деятельности нестационарных торговых объектов</t>
  </si>
  <si>
    <t>05.3.1 - 05.3.6</t>
  </si>
  <si>
    <t>Оказание муниципальной услуги «Выдача разрешений на право организации розничных рынков»</t>
  </si>
  <si>
    <t>Выдача разрешений на право организации розничных рынков</t>
  </si>
  <si>
    <t>05.3.1, 05.3.4</t>
  </si>
  <si>
    <t>Проведение мероприятий, направленных на пресечение и профилактику незаконной торговли</t>
  </si>
  <si>
    <t xml:space="preserve">Отдел планово-экономической работы, отделение межмуниципального отдела МВД России «Игринский» (по согласованию) </t>
  </si>
  <si>
    <t>Контроль за соблюдением ограничений розничной продажи алкогольной продукции, а также торговли в неустановленных местах</t>
  </si>
  <si>
    <t>05.3.1, 05.3.2</t>
  </si>
  <si>
    <t>Проведение мониторинга сферы потребительского рынка, выявление проблем и принятие мер реагирования</t>
  </si>
  <si>
    <t xml:space="preserve">Отдел планово-экономической работы; Красногорское </t>
  </si>
  <si>
    <t>Проведение мониторинга, в том числе цен на основные продукты питания, выявление проблем, разработка и реализация мер по их устранению</t>
  </si>
  <si>
    <t>Консультации потребителей по разъяснению вопросов применения Закона о защите прав потребителей, порядка защиты их прав</t>
  </si>
  <si>
    <t>Отменено с 2019 года в связи с разработкой отдельной муниципальной программы</t>
  </si>
  <si>
    <t>Россмотренение жалоб потребителей на нарушение их прав вследствие недостатков товаров, работ, услуг, нарушения сроков выполнения работ и оказания услуг</t>
  </si>
  <si>
    <t>Распространение информации о правах потребителей и о необходимых действиях по защите этих прав</t>
  </si>
  <si>
    <t>05.3.1, 05.3.2, 05.3.5, 05.3.6</t>
  </si>
  <si>
    <t>Предъявление исков в суд о признании действий изготовителя (исполнителя, уполномоченной организации) противоправными в отношении неопределенного круга потребителей и о прекращении этих действий</t>
  </si>
  <si>
    <t>2015 - 2020 годы</t>
  </si>
  <si>
    <t>Информирование организаций, занимающихся розничной торговлей, оказанием услуг в сфере общественного питания, бытовых услуг на территории Красногорского района, о мерах государственной поддержки, выставках, ярмарках, смотрах-конкурсах, проводимых на региональном и межрегиональном уровнях</t>
  </si>
  <si>
    <t>Администрация муниципального образования "Красногорский район"</t>
  </si>
  <si>
    <t xml:space="preserve">Информирование предприятий и предпринимателей, занимающихся розничной торговлей, оказанием услуг в сфере общественного питания, бытовых услуг о мерах государственной поддержки и организационных мероприятиях. </t>
  </si>
  <si>
    <t>Организация обучения работников торговли, общественного питания и бытовых услуг,  проведение семинаров, совещаний и «круглых столов»</t>
  </si>
  <si>
    <t>Проведение обучения работников торговли, общественного питания и бытовых услуг,  проведение семинаров, совещаний и «круглых столов». Повышение квалификации работников потребительского рынка</t>
  </si>
  <si>
    <t>Оказание юридической помощи субъектам малого и среднего предпринимательства, осуществляющим деятельность в сфере потребительского рынка</t>
  </si>
  <si>
    <t>Оказание юридической помощи субъектам малого и среднего предпринимательства, осуществляющим деятельность в сфере потребительского рынка. Повышение квалификации работников потребительского рынка</t>
  </si>
  <si>
    <t>Поздравления к Дню работников торговли, к Дню работников бытового обслуживания населения. Внесение предложений по награждению почетными грамотами и другими наградами работников, внесших большой вклад в развитие сферы потребительского рынка</t>
  </si>
  <si>
    <t>Повышение престижа работы в сфере потребительского рынка, пропаганда трудовых достижений в данной сфере</t>
  </si>
  <si>
    <t xml:space="preserve">Участие в реализации инвестиционных проектов по открытию новых объектов розничной торговли, модернизации и реконструкции действующих объектов </t>
  </si>
  <si>
    <t>Улучшение обеспеченности торговыми площадями в районе, содействие развитию конкуренции в районе</t>
  </si>
  <si>
    <t xml:space="preserve"> Предоставление российским производителям товаров (сельскохозяйственных и продовольственных товаров, в том числе фермерской продукции, текстиля, одежды, обуви, прочих потребительских товаров) и организациям потребительской кооперации, которые являются субъектам малого и среднего предпринимательства муниципальных преференций в виде предоставления мест для размещения нестационарных и мобильных торговых объектов без проведения торгов.</t>
  </si>
  <si>
    <t>2020-2028 годы</t>
  </si>
  <si>
    <t>Создание условий для сбыта продукции для малых и средних товаропроизводителей</t>
  </si>
  <si>
    <t>05.05</t>
  </si>
  <si>
    <t>Продление договоров на размещение нестационарных торговых объектов без проведения торгов.</t>
  </si>
  <si>
    <t>Создание новых возможностей для розничного сбыта товаров юридическими и физическими лицами</t>
  </si>
  <si>
    <t>05.3.8; 05.3.9</t>
  </si>
  <si>
    <t xml:space="preserve">Отведение мест с высокой проходимостью для осуществления торговли продукцией, выращиваемой крестьянско-фермерскими хозяйствами, гражданами, ведущими личное подсобное хозяйство, занимающимся садоводством, огородничеством, осуществляющими заготовку пищевых лесных ресурсов </t>
  </si>
  <si>
    <t xml:space="preserve">05.3.8; </t>
  </si>
  <si>
    <t>Разработка и утверждение в составе Программы социально-экономического развития Красногорского района на 2015-2020 годы инвестиционных приоритетов муниципального образования (территории, отрасли, технологии, планируемые к реализации проекты)</t>
  </si>
  <si>
    <t>Отменяется с 2019 года</t>
  </si>
  <si>
    <t>Прединвестиционная подготовка инвестиционных проектов</t>
  </si>
  <si>
    <t>Формирование идей, поиск инициаторов проектов, разработка бизнес-планов на начальном этапе подготовки инвестиционного проекта</t>
  </si>
  <si>
    <t>05.4.1 - 05.4.4</t>
  </si>
  <si>
    <t>Подготовка инвестиционных площадок</t>
  </si>
  <si>
    <t>Подготовка инвестиционных площадок, в том числе внесение уточнений в градостроительную документацию, решение вопросов с собственниками земельных участков, обеспечение инженерной и социальной инфраструктурой</t>
  </si>
  <si>
    <t>Содействие продвижению инвестиционных проектов Красногорского района</t>
  </si>
  <si>
    <t>Отдел планово-экономической работы , Отдел строительства и ЖКХ</t>
  </si>
  <si>
    <t xml:space="preserve">Содействие участию в инвестиционных форумах, публикация сведений об инвестиционном проекте на сайте района. Поиск инвесторов </t>
  </si>
  <si>
    <t xml:space="preserve">Сопровождение инвестиционных проектов, имеющих приоритетное значение для социально-экономического развития муниципального образования Красногорский район </t>
  </si>
  <si>
    <t>Контроль за своевременным получением согласований и разрешений инвестору, способствование участию в выставках, информирование о мерах поддержки, оказание информационной и организационной поддержки, поддержка его обращений по реализации проекта</t>
  </si>
  <si>
    <t>Оказание консультационной, организационной и методической помощи инициаторам инвестиционных проектов при разработке и реализации инвестиционных проектов</t>
  </si>
  <si>
    <t xml:space="preserve">Получение  инициаторами инвестиционных проектов консультационной, организационной и методической помощи </t>
  </si>
  <si>
    <t>Информирование предпринимателей о проведении Министерством экономики Удмуртской Республики обучающих мероприятий  (тематических семинарах, круглых столах, конференциях и т. п.), направленных на обучение новым формам и механизмам привлечения инвестиций</t>
  </si>
  <si>
    <t>Участие предпринимателей в обучающих мероприятиях, проводимых Министерством экономики Удмуртской Республики, получение новых знаний о формах и механизмах привлечения инвестиций</t>
  </si>
  <si>
    <t xml:space="preserve">Размещение информации об инвестиционных проектах Красногорского района, нуждающихся в дополнительных инвестициях, на Инвестиционном портале Удмуртской Республики </t>
  </si>
  <si>
    <t xml:space="preserve">Открытость информации об инвестиционных проектах Красногорского района </t>
  </si>
  <si>
    <t xml:space="preserve">Размещение информации  об инвестиционных площадках на территории Красногорского района на Инвестиционном портале Удмуртской Республики </t>
  </si>
  <si>
    <t>Открытость информации об инвестиционных плащадках, имеющихся на территории Красногорского района</t>
  </si>
  <si>
    <t>Развитие, поддержка и обслуживание специализированных информационных ресурсов Администрации муниципального образования Красногорский район для инвесторов в сети «Интернет»</t>
  </si>
  <si>
    <t xml:space="preserve">Формирование специализированного информационного ресурса Администрации муниципального образования "Красногорский район" для инвесторов в сети «Интернет». Откытость информации о ситуации и мерах, раелизуемых в целях создания благоприятного инвестиционного климата </t>
  </si>
  <si>
    <t>Разработка и реализация мероприятий, направленных на сокращение количества и сроков прохождения административных процедур в рамках исполнения муниципальных функций и предоставления муниципальных услуг в значимых для инвестиционной деятельности сферах (земельно-имущественные отношения, строительство, подключение  к инженерным сетям)</t>
  </si>
  <si>
    <t>Сокращение количества административных процедур и сроков их прохождения в процессе выдачи разрешений на строительство</t>
  </si>
  <si>
    <t>Отдел строительства и жилищно-коммунального хозяйства, Сектор по имущественным вопросам</t>
  </si>
  <si>
    <t>Сокращение сроков прохождения административных процедур при осуществлении инвестиционной деятельности</t>
  </si>
  <si>
    <t>Проработка вопроса о возможности установления органами местного самоуправления поселений пониженных ставок и (или) налоговых льгот по земельному налогу в целях создания дополнительных стимулов для реализации приоритетных инвестиционных проектов на территории Красногорского района</t>
  </si>
  <si>
    <t>Сектор по имущественным вопросам</t>
  </si>
  <si>
    <t>Принятие решений о предоставлении обоснованных налоговых льгот по уплате земельного налога</t>
  </si>
  <si>
    <t>Организационное обеспечение деятельности Совета по поддержке предпринимательства и вопросам инвестиционной деятельности в  муниципальном образовании Красногорский район</t>
  </si>
  <si>
    <t>Взаимодействие с представителями предпринимательского сообщества (обратная связь), выработка решений по созданию благоприятного инвестиционного климата на территории района</t>
  </si>
  <si>
    <t>Осуществление мониторинга инвестиционных процессов на территории Красногорского района (в том числе мониторинг реализации инвестиционных проектов)</t>
  </si>
  <si>
    <t>Проведение мониторинга инвестиционных процессов на территории Красногорского района, выявление проблем, разработка мер реагирования</t>
  </si>
  <si>
    <t>Приложение 3</t>
  </si>
  <si>
    <t>Финансовая оценка применения мер муниципального регулирования</t>
  </si>
  <si>
    <t>Наименование меры                                        муниципального регулирования</t>
  </si>
  <si>
    <t>Показатель применения меры</t>
  </si>
  <si>
    <t>Финансовая оценка результата, тыс. руб.</t>
  </si>
  <si>
    <t xml:space="preserve">Краткое обоснование необходимости применения меры </t>
  </si>
  <si>
    <t>Наименование меры                                        государственного регулирования</t>
  </si>
  <si>
    <t>Выделение средств в бюджете муниципального образования Красногорский район на проведение капитального ремонта, реконструкции или иных улучшений  объектов муниципального имущества, сданных в аренду из средств арендной платы, поступивших от арендаторов муниципального имущества</t>
  </si>
  <si>
    <t>Объем арендной платы, направленной на проведение капитального ремонта, реконструкции или иных улучшений объектов муниципального имущества</t>
  </si>
  <si>
    <t xml:space="preserve">Улучшение состояния муниципального имущества, создание комфортных условий для осуществления деятельности субъектами малого и среднего предпринимательства </t>
  </si>
  <si>
    <t>Установление пониженной налоговой ставки в размере 0,1% от кадастровой стоимости земель в отношении земельных участков, занятых жилищным фондом и объектами инженерной инфраструктуры жилищно-коммунального комплекса (за исключением доли в праве на земельный участок, приходящейся на объект, не относящийся к жилищному фонду и к объектам инженерной инфраструктуры жилищно-коммунального комплекса) или предоставленных для жилищного строительства; максимальная налоговая ставка составляет 0,3%</t>
  </si>
  <si>
    <t>Объем предоставленной налоговой льготы</t>
  </si>
  <si>
    <t>Стимулирование развития жилищного строительства и объектов инженерной инфраструктуры жилищно-коммунального комплекса</t>
  </si>
  <si>
    <t>Приложение 4</t>
  </si>
  <si>
    <t xml:space="preserve">Прогноз сводных показателей муниципальных заданий на оказание муниципальных услуг (выполнение работ) </t>
  </si>
  <si>
    <t>В рамках программы муниципальные услуги муниципальными учреждениями не оказываются.</t>
  </si>
  <si>
    <t>Приложение 5</t>
  </si>
  <si>
    <t>Ресурсное обеспечение реализации муниципальной программы за счет средств бюджета муниципального образования Красногорский район</t>
  </si>
  <si>
    <t>Наименование муниципальной программы, подпрограммы, основного мероприятия, мероприятия</t>
  </si>
  <si>
    <t>Ответственный исполнитель, соисполнитель</t>
  </si>
  <si>
    <t>Код бюджетной классификации</t>
  </si>
  <si>
    <t>Расходы бюджета муниципального образования, тыс. рублей</t>
  </si>
  <si>
    <t>ГРБС</t>
  </si>
  <si>
    <t>Рз</t>
  </si>
  <si>
    <t>Пр</t>
  </si>
  <si>
    <t>ЦС</t>
  </si>
  <si>
    <t>ВР</t>
  </si>
  <si>
    <t>Справочно: среднегодовой индекс инфляции (потребительских цен)</t>
  </si>
  <si>
    <t>0</t>
  </si>
  <si>
    <t xml:space="preserve">«Создание условий для устойчивого экономического развития» на 2015-2026 годы </t>
  </si>
  <si>
    <t>Всего</t>
  </si>
  <si>
    <t>Администрация муниципального образования Красногорский район</t>
  </si>
  <si>
    <t>Развитие сельского хозяйства и расширение рынка сельскохозяйственной продукции</t>
  </si>
  <si>
    <t>Выделение земельных участков для ведения фермерского хозяйства</t>
  </si>
  <si>
    <t>сектор по управлению имуществом</t>
  </si>
  <si>
    <t>102S6610</t>
  </si>
  <si>
    <t>526</t>
  </si>
  <si>
    <t>Мероприятия направленные на уничтожение борщевика Сосновского</t>
  </si>
  <si>
    <t>111S0250</t>
  </si>
  <si>
    <t>05Ж01L5762</t>
  </si>
  <si>
    <t>Создание условий для развития предпринимательства</t>
  </si>
  <si>
    <t>06; 07; 08; 12; 13; 16</t>
  </si>
  <si>
    <t xml:space="preserve">Организация и проведение районных мероприятий, направленных на повышение престижа работы в малом предпринимательстве, содействие для участия субъектов малого предпринимательства в выставках, ярмарках, публикация материалов о деятельности СМСП в СМИ, организация обучающих семинаров, учеб, проведение иных мероприятий в целях изучения и распространения передового опыта и поощрения лучших предпринимателей, участие в республиканских конкурсах для получение грантов на развитие малого и среднего предпринимательства </t>
  </si>
  <si>
    <t>20261820</t>
  </si>
  <si>
    <t>244     810</t>
  </si>
  <si>
    <t>5,04             683,63</t>
  </si>
  <si>
    <t>Развитие потребительского рынка</t>
  </si>
  <si>
    <t xml:space="preserve"> Администрация муниципального образования Красногорский район</t>
  </si>
  <si>
    <t>Создание благоприятных условий для привлечения инвестиций</t>
  </si>
  <si>
    <t>Приложение 6</t>
  </si>
  <si>
    <t>на 2015-2024 годы</t>
  </si>
  <si>
    <t>Прогнозная (справочная) оценка ресурсного обеспечения реализации муниципальной программы за счет всех источников финансирования</t>
  </si>
  <si>
    <t>Наименование муниципальной программы, подпрограммы</t>
  </si>
  <si>
    <t>Источник финансирования</t>
  </si>
  <si>
    <t>Оценка расходов, тыс. рублей</t>
  </si>
  <si>
    <t xml:space="preserve">Итого </t>
  </si>
  <si>
    <t xml:space="preserve">«Создание условий для устойчивого экономического развития» на 2015-2019 годы </t>
  </si>
  <si>
    <t>бюджет Красногорского района</t>
  </si>
  <si>
    <t>в том числе:</t>
  </si>
  <si>
    <t>собственные средства бюджета Красногорского района</t>
  </si>
  <si>
    <t>субсидии из бюджета Удмуртской Республики</t>
  </si>
  <si>
    <t>субвенции из бюджета Удмуртской Республики</t>
  </si>
  <si>
    <t>субвенции из бюджетов поселений</t>
  </si>
  <si>
    <t>средства бюджета Удмуртской Республики, планируемые к привлечению</t>
  </si>
  <si>
    <t>бюджеты поселений, входящих в состав Красногорского района</t>
  </si>
  <si>
    <t>иные источники</t>
  </si>
  <si>
    <t xml:space="preserve">   Расходы на покрытие убытков, возникших в результате профилактических мер по ликвидации последствий заболеваний с/х животных</t>
  </si>
  <si>
    <t xml:space="preserve"> Расходы за счет безвозмездных поступлений на мероприятия по сельскому хозяйству</t>
  </si>
  <si>
    <t>от "_____"_________________2026 г. №_______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</si>
</sst>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80" formatCode="0.000"/>
    <numFmt numFmtId="181" formatCode="dd\.mm\.yyyy"/>
    <numFmt numFmtId="182" formatCode="#,##0.0"/>
    <numFmt numFmtId="183" formatCode="0.0"/>
  </numFmts>
  <fonts count="29" x14ac:knownFonts="1">
    <font>
      <sz val="11"/>
      <color theme="1"/>
      <name val="Calibri"/>
      <family val="2"/>
      <charset val="204"/>
      <scheme val="minor"/>
    </font>
    <font>
      <sz val="10"/>
      <name val="Times New Roman"/>
      <family val="1"/>
      <charset val="204"/>
    </font>
    <font>
      <sz val="7"/>
      <name val="Times New Roman"/>
      <family val="1"/>
      <charset val="204"/>
    </font>
    <font>
      <sz val="8.5"/>
      <name val="Times New Roman"/>
      <family val="1"/>
      <charset val="204"/>
    </font>
    <font>
      <b/>
      <sz val="8.5"/>
      <name val="Times New Roman"/>
      <family val="1"/>
      <charset val="204"/>
    </font>
    <font>
      <b/>
      <sz val="10"/>
      <name val="Times New Roman"/>
      <family val="1"/>
      <charset val="204"/>
    </font>
    <font>
      <i/>
      <sz val="8.5"/>
      <name val="Times New Roman"/>
      <family val="1"/>
      <charset val="204"/>
    </font>
    <font>
      <sz val="8"/>
      <name val="Times New Roman"/>
      <family val="1"/>
      <charset val="204"/>
    </font>
    <font>
      <u/>
      <sz val="8.5"/>
      <name val="Times New Roman"/>
      <family val="1"/>
      <charset val="204"/>
    </font>
    <font>
      <i/>
      <sz val="10"/>
      <name val="Times New Roman"/>
      <family val="1"/>
      <charset val="204"/>
    </font>
    <font>
      <sz val="9"/>
      <name val="Times New Roman"/>
      <family val="1"/>
      <charset val="204"/>
    </font>
    <font>
      <b/>
      <sz val="9"/>
      <name val="Times New Roman"/>
      <family val="1"/>
      <charset val="204"/>
    </font>
    <font>
      <i/>
      <sz val="8"/>
      <name val="Times New Roman"/>
      <family val="1"/>
      <charset val="204"/>
    </font>
    <font>
      <b/>
      <sz val="11"/>
      <color theme="1"/>
      <name val="Calibri"/>
      <family val="2"/>
      <charset val="204"/>
      <scheme val="minor"/>
    </font>
    <font>
      <sz val="10"/>
      <color theme="1"/>
      <name val="Times New Roman"/>
      <family val="1"/>
      <charset val="204"/>
    </font>
    <font>
      <sz val="9"/>
      <color theme="1"/>
      <name val="Calibri"/>
      <family val="2"/>
      <charset val="204"/>
      <scheme val="minor"/>
    </font>
    <font>
      <b/>
      <sz val="9"/>
      <color theme="1"/>
      <name val="Times New Roman"/>
      <family val="1"/>
      <charset val="204"/>
    </font>
    <font>
      <sz val="9"/>
      <color theme="1"/>
      <name val="Times New Roman"/>
      <family val="1"/>
      <charset val="204"/>
    </font>
    <font>
      <b/>
      <sz val="9"/>
      <color theme="1"/>
      <name val="Calibri"/>
      <family val="2"/>
      <charset val="204"/>
      <scheme val="minor"/>
    </font>
    <font>
      <i/>
      <sz val="9"/>
      <color theme="1"/>
      <name val="Times New Roman"/>
      <family val="1"/>
      <charset val="204"/>
    </font>
    <font>
      <sz val="8.5"/>
      <color theme="1"/>
      <name val="Times New Roman"/>
      <family val="1"/>
      <charset val="204"/>
    </font>
    <font>
      <sz val="10"/>
      <color theme="1"/>
      <name val="Calibri"/>
      <family val="2"/>
      <charset val="204"/>
      <scheme val="minor"/>
    </font>
    <font>
      <sz val="10"/>
      <name val="Calibri"/>
      <family val="2"/>
      <charset val="204"/>
      <scheme val="minor"/>
    </font>
    <font>
      <sz val="8.5"/>
      <color theme="1"/>
      <name val="Calibri"/>
      <family val="2"/>
      <charset val="204"/>
      <scheme val="minor"/>
    </font>
    <font>
      <sz val="11"/>
      <color theme="1"/>
      <name val="Times New Roman"/>
      <family val="1"/>
      <charset val="204"/>
    </font>
    <font>
      <sz val="8.5"/>
      <name val="Calibri"/>
      <family val="2"/>
      <charset val="204"/>
      <scheme val="minor"/>
    </font>
    <font>
      <sz val="7"/>
      <name val="Calibri"/>
      <family val="2"/>
      <charset val="204"/>
      <scheme val="minor"/>
    </font>
    <font>
      <b/>
      <sz val="10"/>
      <color theme="1"/>
      <name val="Times New Roman"/>
      <family val="1"/>
      <charset val="204"/>
    </font>
    <font>
      <i/>
      <sz val="9"/>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s>
  <cellStyleXfs count="1">
    <xf numFmtId="0" fontId="0" fillId="0" borderId="0"/>
  </cellStyleXfs>
  <cellXfs count="288">
    <xf numFmtId="0" fontId="0" fillId="0" borderId="0" xfId="0"/>
    <xf numFmtId="0" fontId="14" fillId="0" borderId="0" xfId="0" applyFont="1"/>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2" borderId="3" xfId="0" applyFont="1" applyFill="1" applyBorder="1" applyAlignment="1">
      <alignment horizontal="left" vertical="center" wrapText="1"/>
    </xf>
    <xf numFmtId="180" fontId="4" fillId="2" borderId="3" xfId="0" applyNumberFormat="1" applyFont="1" applyFill="1" applyBorder="1" applyAlignment="1">
      <alignment horizontal="right" vertical="center" wrapText="1"/>
    </xf>
    <xf numFmtId="180" fontId="4" fillId="2" borderId="3" xfId="0" applyNumberFormat="1" applyFont="1" applyFill="1" applyBorder="1" applyAlignment="1">
      <alignment horizontal="right" vertical="center"/>
    </xf>
    <xf numFmtId="0" fontId="3" fillId="2" borderId="1" xfId="0" applyFont="1" applyFill="1" applyBorder="1" applyAlignment="1">
      <alignment horizontal="left" vertical="center" wrapText="1"/>
    </xf>
    <xf numFmtId="180" fontId="3" fillId="2" borderId="1" xfId="0" applyNumberFormat="1" applyFont="1" applyFill="1" applyBorder="1" applyAlignment="1">
      <alignment horizontal="right" vertical="center" wrapText="1"/>
    </xf>
    <xf numFmtId="180" fontId="3" fillId="2" borderId="1" xfId="0" applyNumberFormat="1" applyFont="1" applyFill="1" applyBorder="1" applyAlignment="1">
      <alignment horizontal="right" vertical="center"/>
    </xf>
    <xf numFmtId="0" fontId="3" fillId="2" borderId="1" xfId="0" applyFont="1" applyFill="1" applyBorder="1" applyAlignment="1">
      <alignment horizontal="left" vertical="center" wrapText="1" indent="1"/>
    </xf>
    <xf numFmtId="0" fontId="3" fillId="2" borderId="1" xfId="0" applyFont="1" applyFill="1" applyBorder="1" applyAlignment="1">
      <alignment vertical="center" wrapText="1"/>
    </xf>
    <xf numFmtId="0" fontId="3" fillId="2" borderId="4" xfId="0" applyFont="1" applyFill="1" applyBorder="1" applyAlignment="1">
      <alignment vertical="center" wrapText="1"/>
    </xf>
    <xf numFmtId="180" fontId="3" fillId="2" borderId="4" xfId="0" applyNumberFormat="1" applyFont="1" applyFill="1" applyBorder="1" applyAlignment="1">
      <alignment horizontal="right" vertical="center" wrapText="1"/>
    </xf>
    <xf numFmtId="0" fontId="4" fillId="2" borderId="5" xfId="0" applyFont="1" applyFill="1" applyBorder="1" applyAlignment="1">
      <alignment horizontal="left" vertical="center" wrapText="1"/>
    </xf>
    <xf numFmtId="180" fontId="4" fillId="2" borderId="5" xfId="0" applyNumberFormat="1" applyFont="1" applyFill="1" applyBorder="1" applyAlignment="1">
      <alignment horizontal="right" vertical="center" wrapText="1"/>
    </xf>
    <xf numFmtId="180" fontId="4" fillId="2" borderId="5" xfId="0" applyNumberFormat="1" applyFont="1" applyFill="1" applyBorder="1" applyAlignment="1">
      <alignment horizontal="right" vertical="center"/>
    </xf>
    <xf numFmtId="0" fontId="3" fillId="2" borderId="2" xfId="0" applyFont="1" applyFill="1" applyBorder="1" applyAlignment="1">
      <alignment vertical="center" wrapText="1"/>
    </xf>
    <xf numFmtId="180" fontId="3" fillId="2" borderId="2" xfId="0" applyNumberFormat="1" applyFont="1" applyFill="1" applyBorder="1" applyAlignment="1">
      <alignment horizontal="right" vertical="center" wrapText="1"/>
    </xf>
    <xf numFmtId="180" fontId="3" fillId="2" borderId="2" xfId="0" applyNumberFormat="1" applyFont="1" applyFill="1" applyBorder="1" applyAlignment="1">
      <alignment horizontal="right" vertical="center"/>
    </xf>
    <xf numFmtId="180" fontId="3" fillId="2" borderId="4" xfId="0" applyNumberFormat="1" applyFont="1" applyFill="1" applyBorder="1" applyAlignment="1">
      <alignment horizontal="right" vertical="center"/>
    </xf>
    <xf numFmtId="0" fontId="15" fillId="0" borderId="5" xfId="0" applyFont="1" applyBorder="1" applyAlignment="1">
      <alignment horizontal="center" vertical="center"/>
    </xf>
    <xf numFmtId="180" fontId="16" fillId="0" borderId="3" xfId="0" applyNumberFormat="1" applyFont="1" applyBorder="1"/>
    <xf numFmtId="180" fontId="17" fillId="0" borderId="1" xfId="0" applyNumberFormat="1" applyFont="1" applyBorder="1"/>
    <xf numFmtId="180" fontId="15" fillId="0" borderId="1" xfId="0" applyNumberFormat="1" applyFont="1" applyBorder="1"/>
    <xf numFmtId="180" fontId="15" fillId="2" borderId="1" xfId="0" applyNumberFormat="1" applyFont="1" applyFill="1" applyBorder="1"/>
    <xf numFmtId="180" fontId="17" fillId="0" borderId="1" xfId="0" applyNumberFormat="1" applyFont="1" applyBorder="1" applyAlignment="1">
      <alignment vertical="center"/>
    </xf>
    <xf numFmtId="180" fontId="15" fillId="0" borderId="1" xfId="0" applyNumberFormat="1" applyFont="1" applyBorder="1" applyAlignment="1">
      <alignment vertical="center"/>
    </xf>
    <xf numFmtId="180" fontId="17" fillId="0" borderId="4" xfId="0" applyNumberFormat="1" applyFont="1" applyBorder="1"/>
    <xf numFmtId="180" fontId="15" fillId="0" borderId="4" xfId="0" applyNumberFormat="1" applyFont="1" applyBorder="1"/>
    <xf numFmtId="180" fontId="15" fillId="2" borderId="4" xfId="0" applyNumberFormat="1" applyFont="1" applyFill="1" applyBorder="1"/>
    <xf numFmtId="180" fontId="16" fillId="0" borderId="5" xfId="0" applyNumberFormat="1" applyFont="1" applyBorder="1"/>
    <xf numFmtId="180" fontId="18" fillId="0" borderId="5" xfId="0" applyNumberFormat="1" applyFont="1" applyBorder="1"/>
    <xf numFmtId="180" fontId="18" fillId="2" borderId="5" xfId="0" applyNumberFormat="1" applyFont="1" applyFill="1" applyBorder="1"/>
    <xf numFmtId="180" fontId="15" fillId="2" borderId="1" xfId="0" applyNumberFormat="1" applyFont="1" applyFill="1" applyBorder="1" applyAlignment="1">
      <alignment vertical="center"/>
    </xf>
    <xf numFmtId="0" fontId="17" fillId="2" borderId="0" xfId="0" applyFont="1" applyFill="1" applyAlignment="1">
      <alignment horizontal="center" vertical="center"/>
    </xf>
    <xf numFmtId="180" fontId="17" fillId="0" borderId="2" xfId="0" applyNumberFormat="1" applyFont="1" applyBorder="1"/>
    <xf numFmtId="180" fontId="15" fillId="0" borderId="2" xfId="0" applyNumberFormat="1" applyFont="1" applyBorder="1"/>
    <xf numFmtId="180" fontId="15" fillId="2" borderId="2" xfId="0" applyNumberFormat="1" applyFont="1" applyFill="1" applyBorder="1"/>
    <xf numFmtId="180" fontId="18" fillId="0" borderId="3" xfId="0" applyNumberFormat="1" applyFont="1" applyBorder="1"/>
    <xf numFmtId="180" fontId="18" fillId="2" borderId="3" xfId="0" applyNumberFormat="1" applyFont="1" applyFill="1" applyBorder="1"/>
    <xf numFmtId="180" fontId="17" fillId="0" borderId="4" xfId="0" applyNumberFormat="1" applyFont="1" applyBorder="1" applyAlignment="1">
      <alignment vertical="center"/>
    </xf>
    <xf numFmtId="0" fontId="1" fillId="0" borderId="0" xfId="0" applyFont="1" applyFill="1"/>
    <xf numFmtId="0" fontId="5" fillId="0" borderId="0" xfId="0" applyFont="1" applyFill="1" applyAlignment="1">
      <alignment horizontal="center"/>
    </xf>
    <xf numFmtId="0" fontId="3" fillId="0" borderId="1" xfId="0" applyFont="1" applyFill="1" applyBorder="1" applyAlignment="1">
      <alignment horizontal="center" vertical="center" wrapText="1"/>
    </xf>
    <xf numFmtId="0" fontId="6" fillId="0" borderId="1" xfId="0" applyFont="1" applyFill="1" applyBorder="1" applyAlignment="1">
      <alignment horizontal="left" vertical="top"/>
    </xf>
    <xf numFmtId="49" fontId="4" fillId="0" borderId="1" xfId="0" applyNumberFormat="1" applyFont="1" applyFill="1" applyBorder="1" applyAlignment="1">
      <alignment horizontal="center" vertical="top"/>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top"/>
    </xf>
    <xf numFmtId="0" fontId="4" fillId="0" borderId="1" xfId="0" applyFont="1" applyFill="1" applyBorder="1" applyAlignment="1">
      <alignment vertical="top" wrapText="1"/>
    </xf>
    <xf numFmtId="0" fontId="3" fillId="0" borderId="1" xfId="0" applyFont="1" applyFill="1" applyBorder="1" applyAlignment="1">
      <alignment horizontal="center" vertical="top"/>
    </xf>
    <xf numFmtId="49" fontId="3" fillId="0" borderId="1" xfId="0" applyNumberFormat="1" applyFont="1" applyFill="1" applyBorder="1" applyAlignment="1">
      <alignment horizontal="center" vertical="top"/>
    </xf>
    <xf numFmtId="0" fontId="3" fillId="0" borderId="1" xfId="0" applyFont="1" applyFill="1" applyBorder="1" applyAlignment="1">
      <alignment horizontal="left" vertical="top" wrapText="1"/>
    </xf>
    <xf numFmtId="0" fontId="3" fillId="0" borderId="1" xfId="0" applyFont="1" applyFill="1" applyBorder="1" applyAlignment="1">
      <alignment vertical="top" wrapText="1"/>
    </xf>
    <xf numFmtId="49" fontId="3" fillId="0" borderId="1" xfId="0" applyNumberFormat="1" applyFont="1" applyFill="1" applyBorder="1" applyAlignment="1">
      <alignment horizontal="center" vertical="top" wrapText="1"/>
    </xf>
    <xf numFmtId="0" fontId="3" fillId="0" borderId="5" xfId="0" applyFont="1" applyFill="1" applyBorder="1" applyAlignment="1">
      <alignment horizontal="center" wrapText="1"/>
    </xf>
    <xf numFmtId="0" fontId="6" fillId="0" borderId="1" xfId="0" applyFont="1" applyFill="1" applyBorder="1" applyAlignment="1">
      <alignment horizontal="center" vertical="center" wrapText="1"/>
    </xf>
    <xf numFmtId="2" fontId="4" fillId="0" borderId="1" xfId="0" applyNumberFormat="1" applyFont="1" applyFill="1" applyBorder="1" applyAlignment="1">
      <alignment horizontal="right" vertical="top"/>
    </xf>
    <xf numFmtId="2" fontId="3" fillId="0" borderId="1" xfId="0" applyNumberFormat="1" applyFont="1" applyFill="1" applyBorder="1" applyAlignment="1">
      <alignment horizontal="right" vertical="top"/>
    </xf>
    <xf numFmtId="0" fontId="3" fillId="0" borderId="1" xfId="0" applyFont="1" applyFill="1" applyBorder="1" applyAlignment="1">
      <alignment horizontal="center" vertical="top" wrapText="1"/>
    </xf>
    <xf numFmtId="2" fontId="3" fillId="0" borderId="1" xfId="0" applyNumberFormat="1" applyFont="1" applyFill="1" applyBorder="1" applyAlignment="1">
      <alignment horizontal="right" vertical="top" wrapText="1"/>
    </xf>
    <xf numFmtId="0" fontId="17" fillId="0" borderId="5" xfId="0" applyFont="1" applyBorder="1" applyAlignment="1">
      <alignment horizontal="center"/>
    </xf>
    <xf numFmtId="0" fontId="17" fillId="0" borderId="5" xfId="0" applyFont="1" applyBorder="1" applyAlignment="1"/>
    <xf numFmtId="0" fontId="17" fillId="0" borderId="6" xfId="0" applyFont="1" applyFill="1" applyBorder="1" applyAlignment="1"/>
    <xf numFmtId="0" fontId="19" fillId="0" borderId="1" xfId="0" applyFont="1" applyBorder="1" applyAlignment="1">
      <alignment horizontal="right"/>
    </xf>
    <xf numFmtId="0" fontId="19" fillId="0" borderId="1" xfId="0" applyFont="1" applyBorder="1"/>
    <xf numFmtId="0" fontId="0" fillId="0" borderId="1" xfId="0" applyBorder="1"/>
    <xf numFmtId="2" fontId="16" fillId="0" borderId="1" xfId="0" applyNumberFormat="1" applyFont="1" applyBorder="1" applyAlignment="1">
      <alignment horizontal="right" vertical="top"/>
    </xf>
    <xf numFmtId="2" fontId="16" fillId="0" borderId="1" xfId="0" applyNumberFormat="1" applyFont="1" applyBorder="1"/>
    <xf numFmtId="2" fontId="18" fillId="0" borderId="1" xfId="0" applyNumberFormat="1" applyFont="1" applyBorder="1" applyAlignment="1" applyProtection="1">
      <alignment vertical="top"/>
      <protection locked="0"/>
    </xf>
    <xf numFmtId="2" fontId="16" fillId="0" borderId="1" xfId="0" applyNumberFormat="1" applyFont="1" applyBorder="1" applyAlignment="1">
      <alignment vertical="top"/>
    </xf>
    <xf numFmtId="2" fontId="18" fillId="0" borderId="1" xfId="0" applyNumberFormat="1" applyFont="1" applyBorder="1"/>
    <xf numFmtId="2" fontId="17" fillId="0" borderId="1" xfId="0" applyNumberFormat="1" applyFont="1" applyBorder="1" applyAlignment="1">
      <alignment horizontal="right" vertical="top"/>
    </xf>
    <xf numFmtId="2" fontId="17" fillId="0" borderId="1" xfId="0" applyNumberFormat="1" applyFont="1" applyBorder="1" applyAlignment="1">
      <alignment vertical="top"/>
    </xf>
    <xf numFmtId="2" fontId="15" fillId="0" borderId="1" xfId="0" applyNumberFormat="1" applyFont="1" applyBorder="1" applyAlignment="1" applyProtection="1">
      <alignment vertical="top"/>
      <protection locked="0"/>
    </xf>
    <xf numFmtId="2" fontId="15" fillId="0" borderId="1" xfId="0" applyNumberFormat="1" applyFont="1" applyBorder="1" applyAlignment="1">
      <alignment vertical="top"/>
    </xf>
    <xf numFmtId="2" fontId="18" fillId="0" borderId="1" xfId="0" applyNumberFormat="1" applyFont="1" applyBorder="1" applyAlignment="1">
      <alignment vertical="top"/>
    </xf>
    <xf numFmtId="2" fontId="17" fillId="0" borderId="1" xfId="0" applyNumberFormat="1" applyFont="1" applyBorder="1" applyAlignment="1">
      <alignment horizontal="right" vertical="top" wrapText="1"/>
    </xf>
    <xf numFmtId="0" fontId="1" fillId="0" borderId="0" xfId="0" applyFont="1"/>
    <xf numFmtId="0" fontId="5" fillId="0" borderId="0" xfId="0" applyFont="1" applyAlignment="1">
      <alignment horizontal="center"/>
    </xf>
    <xf numFmtId="0" fontId="13" fillId="0" borderId="0" xfId="0" applyFont="1"/>
    <xf numFmtId="0" fontId="3" fillId="0" borderId="1" xfId="0" applyFont="1" applyBorder="1" applyAlignment="1">
      <alignment horizontal="center" vertical="center" wrapText="1"/>
    </xf>
    <xf numFmtId="49" fontId="4"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3" fillId="0" borderId="1" xfId="0" applyFont="1" applyBorder="1" applyAlignment="1">
      <alignment horizontal="center" vertical="center"/>
    </xf>
    <xf numFmtId="49" fontId="4" fillId="0" borderId="1" xfId="0" applyNumberFormat="1" applyFont="1" applyBorder="1" applyAlignment="1">
      <alignment horizontal="center"/>
    </xf>
    <xf numFmtId="0" fontId="20" fillId="0" borderId="1" xfId="0" applyFont="1" applyBorder="1" applyAlignment="1">
      <alignment vertical="center"/>
    </xf>
    <xf numFmtId="0" fontId="3" fillId="0" borderId="5" xfId="0" applyFont="1" applyBorder="1" applyAlignment="1">
      <alignment horizontal="center" vertical="center" wrapText="1"/>
    </xf>
    <xf numFmtId="0" fontId="3" fillId="0" borderId="1" xfId="0" applyFont="1" applyBorder="1" applyAlignment="1">
      <alignment horizontal="left" vertical="top" wrapText="1"/>
    </xf>
    <xf numFmtId="0" fontId="21" fillId="0" borderId="0" xfId="0" applyFont="1"/>
    <xf numFmtId="0" fontId="22" fillId="0" borderId="0" xfId="0" applyFont="1" applyFill="1"/>
    <xf numFmtId="49" fontId="1" fillId="0" borderId="0" xfId="0" applyNumberFormat="1" applyFont="1" applyFill="1" applyAlignment="1">
      <alignment horizontal="left" vertical="top" wrapText="1"/>
    </xf>
    <xf numFmtId="0" fontId="1" fillId="0" borderId="0" xfId="0" applyFont="1" applyFill="1" applyAlignment="1"/>
    <xf numFmtId="0" fontId="4" fillId="0" borderId="1" xfId="0" applyFont="1" applyFill="1" applyBorder="1" applyAlignment="1">
      <alignment horizontal="center"/>
    </xf>
    <xf numFmtId="49" fontId="3" fillId="3" borderId="1" xfId="0" applyNumberFormat="1" applyFont="1" applyFill="1" applyBorder="1" applyAlignment="1">
      <alignment horizontal="center" vertical="top"/>
    </xf>
    <xf numFmtId="0" fontId="7"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1" fillId="0" borderId="0" xfId="0" applyFont="1" applyFill="1" applyAlignment="1">
      <alignment vertical="top" wrapText="1"/>
    </xf>
    <xf numFmtId="0" fontId="9" fillId="0" borderId="0" xfId="0" applyFont="1" applyFill="1" applyAlignment="1"/>
    <xf numFmtId="181" fontId="3" fillId="0" borderId="1" xfId="0" applyNumberFormat="1" applyFont="1" applyFill="1" applyBorder="1" applyAlignment="1">
      <alignment horizontal="center" vertical="top" wrapText="1"/>
    </xf>
    <xf numFmtId="0" fontId="20" fillId="0" borderId="7" xfId="0" applyFont="1" applyBorder="1" applyAlignment="1">
      <alignment horizontal="justify" vertical="center" wrapText="1"/>
    </xf>
    <xf numFmtId="0" fontId="20" fillId="0" borderId="8" xfId="0" applyFont="1" applyBorder="1" applyAlignment="1">
      <alignment horizontal="justify" vertical="center" wrapText="1"/>
    </xf>
    <xf numFmtId="0" fontId="20" fillId="0" borderId="9" xfId="0" applyFont="1" applyBorder="1" applyAlignment="1">
      <alignment horizontal="justify" vertical="center" wrapText="1"/>
    </xf>
    <xf numFmtId="0" fontId="20" fillId="0" borderId="10" xfId="0" applyFont="1" applyBorder="1" applyAlignment="1">
      <alignment horizontal="justify" vertical="center" wrapText="1"/>
    </xf>
    <xf numFmtId="0" fontId="20" fillId="0" borderId="0" xfId="0" applyFont="1" applyAlignment="1">
      <alignment wrapText="1"/>
    </xf>
    <xf numFmtId="0" fontId="20" fillId="0" borderId="1" xfId="0" applyFont="1" applyBorder="1" applyAlignment="1">
      <alignment horizontal="center" vertical="top" wrapText="1"/>
    </xf>
    <xf numFmtId="0" fontId="20" fillId="0" borderId="0" xfId="0" applyFont="1" applyAlignment="1">
      <alignment horizontal="center" vertical="top" wrapText="1"/>
    </xf>
    <xf numFmtId="0" fontId="15" fillId="0" borderId="1" xfId="0" applyFont="1" applyBorder="1" applyAlignment="1">
      <alignment horizontal="center" vertical="top"/>
    </xf>
    <xf numFmtId="0" fontId="20" fillId="0" borderId="1" xfId="0" applyFont="1" applyBorder="1" applyAlignment="1">
      <alignment wrapText="1"/>
    </xf>
    <xf numFmtId="0" fontId="3" fillId="0" borderId="2" xfId="0" applyFont="1" applyFill="1" applyBorder="1" applyAlignment="1">
      <alignment horizontal="center" vertical="center" wrapText="1"/>
    </xf>
    <xf numFmtId="0" fontId="8" fillId="0" borderId="1" xfId="0" applyFont="1" applyFill="1" applyBorder="1" applyAlignment="1">
      <alignment horizontal="center" vertical="center"/>
    </xf>
    <xf numFmtId="0" fontId="20" fillId="0" borderId="1" xfId="0" applyFont="1" applyBorder="1"/>
    <xf numFmtId="0" fontId="23" fillId="0" borderId="1" xfId="0" applyFont="1" applyBorder="1"/>
    <xf numFmtId="0" fontId="23" fillId="0" borderId="1" xfId="0" applyFont="1" applyBorder="1" applyAlignment="1">
      <alignment horizontal="center" vertical="top"/>
    </xf>
    <xf numFmtId="49" fontId="3" fillId="0" borderId="2" xfId="0" applyNumberFormat="1" applyFont="1" applyFill="1" applyBorder="1" applyAlignment="1">
      <alignment horizontal="center" vertical="top"/>
    </xf>
    <xf numFmtId="0" fontId="23" fillId="0" borderId="2" xfId="0" applyFont="1" applyBorder="1"/>
    <xf numFmtId="0" fontId="17" fillId="0" borderId="0" xfId="0" applyFont="1" applyAlignment="1">
      <alignment wrapText="1"/>
    </xf>
    <xf numFmtId="0" fontId="0" fillId="0" borderId="0" xfId="0" applyBorder="1"/>
    <xf numFmtId="0" fontId="4" fillId="0" borderId="1" xfId="0" applyFont="1" applyFill="1" applyBorder="1" applyAlignment="1">
      <alignment horizontal="center" vertical="top" wrapText="1"/>
    </xf>
    <xf numFmtId="0" fontId="20" fillId="0" borderId="0" xfId="0" applyFont="1" applyAlignment="1">
      <alignment horizontal="center" vertical="top"/>
    </xf>
    <xf numFmtId="0" fontId="10" fillId="0" borderId="0" xfId="0" applyFont="1" applyFill="1" applyBorder="1" applyAlignment="1">
      <alignment horizontal="left" vertical="top" wrapText="1"/>
    </xf>
    <xf numFmtId="0" fontId="10" fillId="0" borderId="0" xfId="0" applyFont="1"/>
    <xf numFmtId="0" fontId="11" fillId="0" borderId="0" xfId="0" applyFont="1" applyAlignment="1">
      <alignment horizontal="center"/>
    </xf>
    <xf numFmtId="49" fontId="20" fillId="0" borderId="1" xfId="0" applyNumberFormat="1"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vertical="center"/>
    </xf>
    <xf numFmtId="0" fontId="4" fillId="0" borderId="1" xfId="0" applyFont="1" applyBorder="1" applyAlignment="1">
      <alignment horizontal="center" vertical="center"/>
    </xf>
    <xf numFmtId="182" fontId="3" fillId="0" borderId="1" xfId="0" applyNumberFormat="1" applyFont="1" applyBorder="1" applyAlignment="1">
      <alignment horizontal="center" vertical="center"/>
    </xf>
    <xf numFmtId="3" fontId="3" fillId="0" borderId="1" xfId="0" applyNumberFormat="1" applyFont="1" applyBorder="1" applyAlignment="1">
      <alignment horizontal="center" vertical="center"/>
    </xf>
    <xf numFmtId="0" fontId="3" fillId="0" borderId="1" xfId="0" applyFont="1" applyBorder="1" applyAlignment="1">
      <alignment horizontal="center" wrapText="1"/>
    </xf>
    <xf numFmtId="0" fontId="3" fillId="0" borderId="1" xfId="0" applyFont="1" applyBorder="1" applyAlignment="1">
      <alignment horizontal="center"/>
    </xf>
    <xf numFmtId="183" fontId="3" fillId="0" borderId="1" xfId="0" applyNumberFormat="1" applyFont="1" applyBorder="1" applyAlignment="1">
      <alignment horizontal="center" vertical="center"/>
    </xf>
    <xf numFmtId="0" fontId="3" fillId="0" borderId="1" xfId="0" applyFont="1" applyBorder="1" applyAlignment="1">
      <alignment vertical="top"/>
    </xf>
    <xf numFmtId="2" fontId="3" fillId="0" borderId="1" xfId="0" applyNumberFormat="1" applyFont="1" applyBorder="1" applyAlignment="1">
      <alignment horizontal="center" vertical="center"/>
    </xf>
    <xf numFmtId="180" fontId="3" fillId="0" borderId="1" xfId="0" applyNumberFormat="1" applyFont="1" applyBorder="1" applyAlignment="1">
      <alignment horizontal="center" vertical="center"/>
    </xf>
    <xf numFmtId="0" fontId="24" fillId="0" borderId="0" xfId="0" applyFont="1"/>
    <xf numFmtId="0" fontId="17" fillId="0" borderId="5" xfId="0" applyFont="1" applyBorder="1" applyAlignment="1">
      <alignment horizontal="center" vertical="center"/>
    </xf>
    <xf numFmtId="0" fontId="15" fillId="0" borderId="5" xfId="0" applyFont="1" applyBorder="1" applyAlignment="1">
      <alignment vertical="center"/>
    </xf>
    <xf numFmtId="0" fontId="17" fillId="0" borderId="1" xfId="0" applyFont="1" applyBorder="1"/>
    <xf numFmtId="0" fontId="17" fillId="0" borderId="1" xfId="0" applyFont="1" applyBorder="1" applyAlignment="1">
      <alignment horizontal="center" vertical="center"/>
    </xf>
    <xf numFmtId="0" fontId="15" fillId="0" borderId="1" xfId="0" applyFont="1" applyBorder="1" applyAlignment="1">
      <alignment horizontal="center" vertical="center"/>
    </xf>
    <xf numFmtId="0" fontId="1" fillId="0" borderId="1" xfId="0" applyFont="1" applyBorder="1" applyAlignment="1">
      <alignment horizontal="center" wrapText="1"/>
    </xf>
    <xf numFmtId="0" fontId="14" fillId="0" borderId="1" xfId="0" applyFont="1" applyBorder="1" applyAlignment="1">
      <alignment horizontal="center"/>
    </xf>
    <xf numFmtId="0" fontId="15" fillId="0" borderId="1" xfId="0" applyFont="1" applyBorder="1"/>
    <xf numFmtId="183" fontId="15" fillId="0" borderId="1" xfId="0" applyNumberFormat="1" applyFont="1" applyBorder="1" applyAlignment="1">
      <alignment vertical="center"/>
    </xf>
    <xf numFmtId="0" fontId="15" fillId="0" borderId="1" xfId="0" applyFont="1" applyBorder="1" applyAlignment="1">
      <alignment vertical="center"/>
    </xf>
    <xf numFmtId="0" fontId="21" fillId="0" borderId="1" xfId="0" applyFont="1" applyBorder="1"/>
    <xf numFmtId="3" fontId="1" fillId="0" borderId="1" xfId="0" applyNumberFormat="1" applyFont="1" applyBorder="1" applyAlignment="1">
      <alignment horizontal="center" vertical="center"/>
    </xf>
    <xf numFmtId="0" fontId="14" fillId="0" borderId="1" xfId="0" applyFont="1" applyBorder="1" applyAlignment="1">
      <alignment horizontal="center" vertical="center"/>
    </xf>
    <xf numFmtId="183" fontId="17" fillId="0" borderId="1" xfId="0" applyNumberFormat="1" applyFont="1" applyBorder="1" applyAlignment="1">
      <alignment horizontal="center" vertical="center"/>
    </xf>
    <xf numFmtId="183" fontId="21" fillId="0" borderId="1" xfId="0" applyNumberFormat="1" applyFont="1" applyBorder="1" applyAlignment="1">
      <alignment horizontal="center" vertical="center"/>
    </xf>
    <xf numFmtId="0" fontId="21" fillId="0" borderId="1" xfId="0" applyFont="1" applyBorder="1" applyAlignment="1">
      <alignment vertical="center"/>
    </xf>
    <xf numFmtId="0" fontId="21" fillId="0" borderId="1" xfId="0" applyFont="1" applyBorder="1" applyAlignment="1">
      <alignment horizontal="center" vertical="center"/>
    </xf>
    <xf numFmtId="183" fontId="1" fillId="0" borderId="1" xfId="0" applyNumberFormat="1" applyFont="1" applyBorder="1" applyAlignment="1">
      <alignment horizontal="center"/>
    </xf>
    <xf numFmtId="183" fontId="14" fillId="0" borderId="1" xfId="0" applyNumberFormat="1" applyFont="1" applyBorder="1" applyAlignment="1">
      <alignment horizontal="center"/>
    </xf>
    <xf numFmtId="0" fontId="21" fillId="0" borderId="1" xfId="0" applyFont="1" applyBorder="1" applyAlignment="1">
      <alignment horizontal="center"/>
    </xf>
    <xf numFmtId="183" fontId="1" fillId="0" borderId="1" xfId="0" applyNumberFormat="1" applyFont="1" applyBorder="1" applyAlignment="1">
      <alignment horizontal="center" vertical="center"/>
    </xf>
    <xf numFmtId="183" fontId="14" fillId="0" borderId="1" xfId="0" applyNumberFormat="1" applyFont="1" applyBorder="1" applyAlignment="1">
      <alignment horizontal="center" vertical="center"/>
    </xf>
    <xf numFmtId="183" fontId="21" fillId="0" borderId="1" xfId="0" applyNumberFormat="1" applyFont="1" applyBorder="1" applyAlignment="1">
      <alignment vertical="center"/>
    </xf>
    <xf numFmtId="0" fontId="13" fillId="0" borderId="1" xfId="0" applyFont="1" applyBorder="1"/>
    <xf numFmtId="3" fontId="1" fillId="0" borderId="1" xfId="0" applyNumberFormat="1" applyFont="1" applyBorder="1" applyAlignment="1">
      <alignment horizontal="center"/>
    </xf>
    <xf numFmtId="2" fontId="1" fillId="0" borderId="1" xfId="0" applyNumberFormat="1" applyFont="1" applyBorder="1" applyAlignment="1">
      <alignment horizontal="center"/>
    </xf>
    <xf numFmtId="2" fontId="14" fillId="0" borderId="1" xfId="0" applyNumberFormat="1" applyFont="1" applyBorder="1" applyAlignment="1">
      <alignment horizontal="center"/>
    </xf>
    <xf numFmtId="1" fontId="1" fillId="0" borderId="1" xfId="0" applyNumberFormat="1" applyFont="1" applyBorder="1" applyAlignment="1">
      <alignment horizontal="center"/>
    </xf>
    <xf numFmtId="1" fontId="14" fillId="0" borderId="1" xfId="0" applyNumberFormat="1" applyFont="1" applyBorder="1" applyAlignment="1">
      <alignment horizontal="center"/>
    </xf>
    <xf numFmtId="0" fontId="1" fillId="0" borderId="1" xfId="0" applyFont="1" applyBorder="1" applyAlignment="1">
      <alignment horizontal="center"/>
    </xf>
    <xf numFmtId="2" fontId="17" fillId="0" borderId="1" xfId="0" applyNumberFormat="1" applyFont="1" applyBorder="1" applyAlignment="1">
      <alignment horizontal="center" vertical="center"/>
    </xf>
    <xf numFmtId="0" fontId="15" fillId="0" borderId="6" xfId="0" applyFont="1" applyFill="1" applyBorder="1" applyAlignment="1">
      <alignment vertical="center"/>
    </xf>
    <xf numFmtId="0" fontId="15" fillId="0" borderId="1" xfId="0" applyFont="1" applyBorder="1" applyAlignment="1">
      <alignment horizontal="center"/>
    </xf>
    <xf numFmtId="0" fontId="18" fillId="0" borderId="1" xfId="0" applyFont="1" applyBorder="1" applyAlignment="1">
      <alignment horizontal="center" vertical="center"/>
    </xf>
    <xf numFmtId="0" fontId="18" fillId="0" borderId="1" xfId="0" applyFont="1" applyBorder="1" applyAlignment="1">
      <alignment vertical="center"/>
    </xf>
    <xf numFmtId="0" fontId="0" fillId="0" borderId="0" xfId="0" applyFill="1"/>
    <xf numFmtId="180" fontId="16" fillId="0" borderId="3" xfId="0" applyNumberFormat="1" applyFont="1" applyFill="1" applyBorder="1"/>
    <xf numFmtId="180" fontId="15" fillId="0" borderId="1" xfId="0" applyNumberFormat="1" applyFont="1" applyFill="1" applyBorder="1"/>
    <xf numFmtId="180" fontId="15" fillId="0" borderId="11" xfId="0" applyNumberFormat="1" applyFont="1" applyFill="1" applyBorder="1"/>
    <xf numFmtId="180" fontId="15" fillId="0" borderId="1" xfId="0" applyNumberFormat="1" applyFont="1" applyFill="1" applyBorder="1" applyAlignment="1">
      <alignment vertical="center"/>
    </xf>
    <xf numFmtId="180" fontId="15" fillId="0" borderId="4" xfId="0" applyNumberFormat="1" applyFont="1" applyFill="1" applyBorder="1"/>
    <xf numFmtId="180" fontId="18" fillId="0" borderId="5" xfId="0" applyNumberFormat="1" applyFont="1" applyFill="1" applyBorder="1"/>
    <xf numFmtId="180" fontId="15" fillId="0" borderId="11" xfId="0" applyNumberFormat="1" applyFont="1" applyFill="1" applyBorder="1" applyAlignment="1">
      <alignment vertical="center"/>
    </xf>
    <xf numFmtId="180" fontId="15" fillId="0" borderId="12" xfId="0" applyNumberFormat="1" applyFont="1" applyFill="1" applyBorder="1"/>
    <xf numFmtId="180" fontId="18" fillId="0" borderId="13" xfId="0" applyNumberFormat="1" applyFont="1" applyFill="1" applyBorder="1"/>
    <xf numFmtId="180" fontId="15" fillId="0" borderId="14" xfId="0" applyNumberFormat="1" applyFont="1" applyFill="1" applyBorder="1"/>
    <xf numFmtId="180" fontId="18" fillId="0" borderId="15" xfId="0" applyNumberFormat="1" applyFont="1" applyFill="1" applyBorder="1"/>
    <xf numFmtId="0" fontId="17" fillId="0" borderId="5" xfId="0" applyFont="1" applyFill="1" applyBorder="1" applyAlignment="1"/>
    <xf numFmtId="0" fontId="19" fillId="0" borderId="1" xfId="0" applyFont="1" applyFill="1" applyBorder="1"/>
    <xf numFmtId="2" fontId="16" fillId="0" borderId="1" xfId="0" applyNumberFormat="1" applyFont="1" applyFill="1" applyBorder="1"/>
    <xf numFmtId="2" fontId="16" fillId="0" borderId="1" xfId="0" applyNumberFormat="1" applyFont="1" applyFill="1" applyBorder="1" applyAlignment="1">
      <alignment vertical="top"/>
    </xf>
    <xf numFmtId="2" fontId="17" fillId="0" borderId="1" xfId="0" applyNumberFormat="1" applyFont="1" applyFill="1" applyBorder="1" applyAlignment="1">
      <alignment vertical="top"/>
    </xf>
    <xf numFmtId="2" fontId="17" fillId="0" borderId="1" xfId="0" applyNumberFormat="1" applyFont="1" applyFill="1" applyBorder="1" applyAlignment="1">
      <alignment horizontal="right" vertical="top"/>
    </xf>
    <xf numFmtId="0" fontId="0" fillId="2" borderId="0" xfId="0" applyFill="1"/>
    <xf numFmtId="180" fontId="16" fillId="2" borderId="3" xfId="0" applyNumberFormat="1" applyFont="1" applyFill="1" applyBorder="1"/>
    <xf numFmtId="180" fontId="15" fillId="2" borderId="1" xfId="0" applyNumberFormat="1" applyFont="1" applyFill="1" applyBorder="1" applyAlignment="1">
      <alignment horizontal="right"/>
    </xf>
    <xf numFmtId="180" fontId="18" fillId="2" borderId="13" xfId="0" applyNumberFormat="1" applyFont="1" applyFill="1" applyBorder="1"/>
    <xf numFmtId="0" fontId="17" fillId="2" borderId="5" xfId="0" applyFont="1" applyFill="1" applyBorder="1" applyAlignment="1">
      <alignment horizontal="center"/>
    </xf>
    <xf numFmtId="0" fontId="17" fillId="2" borderId="5" xfId="0" applyFont="1" applyFill="1" applyBorder="1" applyAlignment="1"/>
    <xf numFmtId="0" fontId="28" fillId="2" borderId="1" xfId="0" applyFont="1" applyFill="1" applyBorder="1"/>
    <xf numFmtId="2" fontId="16" fillId="2" borderId="1" xfId="0" applyNumberFormat="1" applyFont="1" applyFill="1" applyBorder="1"/>
    <xf numFmtId="2" fontId="16" fillId="2" borderId="1" xfId="0" applyNumberFormat="1" applyFont="1" applyFill="1" applyBorder="1" applyAlignment="1">
      <alignment vertical="top"/>
    </xf>
    <xf numFmtId="2" fontId="18" fillId="2" borderId="1" xfId="0" applyNumberFormat="1" applyFont="1" applyFill="1" applyBorder="1"/>
    <xf numFmtId="2" fontId="15" fillId="2" borderId="1" xfId="0" applyNumberFormat="1" applyFont="1" applyFill="1" applyBorder="1" applyAlignment="1" applyProtection="1">
      <alignment vertical="top"/>
      <protection locked="0"/>
    </xf>
    <xf numFmtId="2" fontId="15" fillId="2" borderId="1" xfId="0" applyNumberFormat="1" applyFont="1" applyFill="1" applyBorder="1" applyAlignment="1">
      <alignment vertical="top"/>
    </xf>
    <xf numFmtId="2" fontId="15" fillId="2" borderId="1" xfId="0" applyNumberFormat="1" applyFont="1" applyFill="1" applyBorder="1"/>
    <xf numFmtId="2" fontId="18" fillId="2" borderId="1" xfId="0" applyNumberFormat="1" applyFont="1" applyFill="1" applyBorder="1" applyAlignment="1">
      <alignment vertical="top"/>
    </xf>
    <xf numFmtId="2" fontId="15" fillId="2" borderId="1" xfId="0" applyNumberFormat="1" applyFont="1" applyFill="1" applyBorder="1" applyAlignment="1">
      <alignment horizontal="right" vertical="top"/>
    </xf>
    <xf numFmtId="0" fontId="4" fillId="0" borderId="12" xfId="0" applyFont="1" applyBorder="1" applyAlignment="1">
      <alignment horizontal="center"/>
    </xf>
    <xf numFmtId="0" fontId="4" fillId="0" borderId="18" xfId="0" applyFont="1" applyBorder="1" applyAlignment="1">
      <alignment horizontal="center"/>
    </xf>
    <xf numFmtId="0" fontId="4" fillId="0" borderId="11"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3" fillId="0" borderId="1" xfId="0" applyFont="1" applyBorder="1" applyAlignment="1">
      <alignment horizontal="center" vertical="center" wrapText="1"/>
    </xf>
    <xf numFmtId="0" fontId="3" fillId="0" borderId="1" xfId="0" applyFont="1" applyBorder="1"/>
    <xf numFmtId="0" fontId="1" fillId="0" borderId="0" xfId="0" applyFont="1" applyAlignment="1">
      <alignment horizontal="right"/>
    </xf>
    <xf numFmtId="0" fontId="5" fillId="0" borderId="0" xfId="0" applyFont="1" applyAlignment="1">
      <alignment horizontal="center"/>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xf numFmtId="0" fontId="14" fillId="0" borderId="0" xfId="0" applyFont="1" applyAlignment="1">
      <alignment horizontal="center" wrapText="1"/>
    </xf>
    <xf numFmtId="0" fontId="0" fillId="0" borderId="0" xfId="0" applyAlignment="1">
      <alignment wrapText="1"/>
    </xf>
    <xf numFmtId="0" fontId="0" fillId="0" borderId="0" xfId="0" applyAlignment="1"/>
    <xf numFmtId="0" fontId="14" fillId="0" borderId="0" xfId="0" applyFont="1" applyAlignment="1">
      <alignment horizontal="center"/>
    </xf>
    <xf numFmtId="0" fontId="5" fillId="0" borderId="0" xfId="0" applyFont="1" applyFill="1" applyAlignment="1">
      <alignment horizontal="center"/>
    </xf>
    <xf numFmtId="0" fontId="22" fillId="0" borderId="0" xfId="0" applyFont="1" applyFill="1" applyAlignment="1"/>
    <xf numFmtId="0" fontId="3" fillId="0" borderId="1" xfId="0" applyFont="1" applyFill="1" applyBorder="1" applyAlignment="1">
      <alignment horizontal="center" vertical="center" wrapText="1"/>
    </xf>
    <xf numFmtId="0" fontId="3" fillId="0" borderId="11" xfId="0" applyFont="1" applyFill="1" applyBorder="1" applyAlignment="1">
      <alignment horizontal="center" vertical="top" wrapText="1"/>
    </xf>
    <xf numFmtId="0" fontId="3" fillId="0" borderId="16" xfId="0" applyFont="1" applyFill="1" applyBorder="1" applyAlignment="1">
      <alignment horizontal="center" vertical="top" wrapText="1"/>
    </xf>
    <xf numFmtId="0" fontId="3" fillId="0" borderId="17" xfId="0" applyFont="1" applyFill="1" applyBorder="1" applyAlignment="1">
      <alignment horizontal="center" vertical="top" wrapText="1"/>
    </xf>
    <xf numFmtId="0" fontId="25" fillId="0" borderId="1" xfId="0" applyFont="1" applyFill="1" applyBorder="1" applyAlignment="1">
      <alignment horizontal="center" vertical="center" wrapText="1"/>
    </xf>
    <xf numFmtId="0" fontId="20" fillId="0" borderId="19" xfId="0" applyFont="1" applyBorder="1" applyAlignment="1">
      <alignment horizontal="justify" vertical="center" wrapText="1"/>
    </xf>
    <xf numFmtId="0" fontId="20" fillId="0" borderId="9" xfId="0" applyFont="1" applyBorder="1" applyAlignment="1">
      <alignment horizontal="justify"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5" fillId="0" borderId="0" xfId="0" applyFont="1" applyAlignment="1">
      <alignment horizontal="center" vertical="center"/>
    </xf>
    <xf numFmtId="0" fontId="13" fillId="0" borderId="0" xfId="0" applyFont="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wrapText="1"/>
    </xf>
    <xf numFmtId="0" fontId="5" fillId="0" borderId="0" xfId="0" applyFont="1" applyAlignment="1">
      <alignment horizontal="center" wrapText="1"/>
    </xf>
    <xf numFmtId="0" fontId="4"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0" fillId="0" borderId="5" xfId="0" applyBorder="1" applyAlignment="1">
      <alignment horizontal="left" vertical="top" wrapText="1"/>
    </xf>
    <xf numFmtId="49" fontId="4" fillId="0" borderId="1" xfId="0" applyNumberFormat="1" applyFont="1" applyFill="1" applyBorder="1" applyAlignment="1">
      <alignment horizontal="center" vertical="top"/>
    </xf>
    <xf numFmtId="0" fontId="5" fillId="0" borderId="0" xfId="0" applyFont="1" applyFill="1" applyAlignment="1">
      <alignment horizontal="center" vertical="center" wrapText="1"/>
    </xf>
    <xf numFmtId="0" fontId="3" fillId="0" borderId="1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1" fillId="0" borderId="0" xfId="0" applyFont="1" applyFill="1" applyAlignment="1">
      <alignment horizontal="right"/>
    </xf>
    <xf numFmtId="0" fontId="2"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5" fillId="0" borderId="5" xfId="0" applyFont="1" applyBorder="1" applyAlignment="1">
      <alignment horizontal="center" vertical="center"/>
    </xf>
    <xf numFmtId="0" fontId="15" fillId="0" borderId="2" xfId="0" applyFont="1" applyBorder="1" applyAlignment="1">
      <alignment horizontal="center" vertical="center"/>
    </xf>
    <xf numFmtId="0" fontId="15" fillId="0" borderId="15" xfId="0" applyFont="1" applyFill="1" applyBorder="1" applyAlignment="1">
      <alignment horizontal="center" vertical="center"/>
    </xf>
    <xf numFmtId="0" fontId="15" fillId="0" borderId="12"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25"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24" xfId="0" applyFont="1" applyFill="1" applyBorder="1" applyAlignment="1">
      <alignment horizontal="center" vertical="center"/>
    </xf>
    <xf numFmtId="0" fontId="3" fillId="2" borderId="5"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17" fillId="0" borderId="6" xfId="0" applyFont="1" applyBorder="1" applyAlignment="1">
      <alignment horizontal="center" vertical="center"/>
    </xf>
    <xf numFmtId="0" fontId="4" fillId="2" borderId="5" xfId="0" applyFont="1" applyFill="1" applyBorder="1" applyAlignment="1">
      <alignment horizontal="left" vertical="center" wrapText="1"/>
    </xf>
    <xf numFmtId="0" fontId="4"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49"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49" fontId="4" fillId="2" borderId="20" xfId="0" applyNumberFormat="1" applyFont="1" applyFill="1" applyBorder="1" applyAlignment="1">
      <alignment horizontal="center" vertical="center"/>
    </xf>
    <xf numFmtId="49" fontId="4" fillId="2" borderId="21" xfId="0" applyNumberFormat="1" applyFont="1" applyFill="1" applyBorder="1" applyAlignment="1">
      <alignment horizontal="center" vertical="center"/>
    </xf>
    <xf numFmtId="0" fontId="4" fillId="2" borderId="22" xfId="0" applyFont="1" applyFill="1" applyBorder="1" applyAlignment="1">
      <alignment horizontal="center" vertical="center"/>
    </xf>
    <xf numFmtId="49" fontId="4" fillId="2" borderId="5"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27" fillId="0" borderId="0" xfId="0" applyFont="1" applyAlignment="1">
      <alignment horizontal="center" vertical="center"/>
    </xf>
    <xf numFmtId="0" fontId="3" fillId="2" borderId="11"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49" fontId="4" fillId="2" borderId="11" xfId="0" applyNumberFormat="1" applyFont="1" applyFill="1" applyBorder="1" applyAlignment="1">
      <alignment horizontal="center" vertical="center"/>
    </xf>
    <xf numFmtId="0" fontId="4" fillId="2" borderId="11" xfId="0" applyFont="1" applyFill="1" applyBorder="1" applyAlignment="1">
      <alignment horizontal="center" vertical="center"/>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2" xfId="0" applyFont="1" applyFill="1" applyBorder="1" applyAlignment="1">
      <alignment horizontal="left" vertical="center" wrapText="1"/>
    </xf>
    <xf numFmtId="0" fontId="14" fillId="0" borderId="0" xfId="0" applyFont="1" applyAlignment="1">
      <alignment horizontal="right"/>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D91C9-5E6F-47A4-B241-FE7FCE98F0AF}">
  <dimension ref="A1:U60"/>
  <sheetViews>
    <sheetView view="pageBreakPreview" topLeftCell="D4" zoomScale="90" zoomScaleNormal="100" workbookViewId="0">
      <selection activeCell="Q15" sqref="Q15"/>
    </sheetView>
  </sheetViews>
  <sheetFormatPr defaultColWidth="9.140625" defaultRowHeight="15" x14ac:dyDescent="0.25"/>
  <cols>
    <col min="1" max="2" width="4.85546875" customWidth="1"/>
    <col min="3" max="3" width="3.5703125" customWidth="1"/>
    <col min="4" max="4" width="34.5703125" customWidth="1"/>
    <col min="5" max="5" width="10.5703125" customWidth="1"/>
    <col min="6" max="6" width="9.140625" customWidth="1"/>
    <col min="7" max="7" width="9.42578125" customWidth="1"/>
    <col min="8" max="8" width="9.7109375" customWidth="1"/>
    <col min="9" max="9" width="9.140625" customWidth="1"/>
    <col min="10" max="10" width="9" customWidth="1"/>
    <col min="11" max="11" width="8.85546875" customWidth="1"/>
    <col min="12" max="12" width="8.7109375" customWidth="1"/>
    <col min="13" max="13" width="8.5703125" customWidth="1"/>
    <col min="14" max="14" width="8.28515625" customWidth="1"/>
    <col min="15" max="15" width="8.140625" customWidth="1"/>
    <col min="16" max="16" width="8" customWidth="1"/>
    <col min="17" max="17" width="7.5703125" customWidth="1"/>
    <col min="18" max="18" width="8.140625" customWidth="1"/>
    <col min="19" max="19" width="7.42578125" bestFit="1" customWidth="1"/>
  </cols>
  <sheetData>
    <row r="1" spans="1:21" x14ac:dyDescent="0.25">
      <c r="N1" s="220"/>
      <c r="O1" s="220"/>
      <c r="P1" s="220"/>
      <c r="Q1" s="220"/>
      <c r="R1" s="220"/>
      <c r="S1" s="220"/>
      <c r="T1" s="221"/>
    </row>
    <row r="2" spans="1:21" ht="19.5" customHeight="1" x14ac:dyDescent="0.25">
      <c r="N2" s="220"/>
      <c r="O2" s="220"/>
      <c r="P2" s="220"/>
      <c r="Q2" s="220"/>
      <c r="R2" s="220"/>
      <c r="S2" s="220"/>
      <c r="T2" s="222"/>
    </row>
    <row r="3" spans="1:21" x14ac:dyDescent="0.25">
      <c r="N3" s="223"/>
      <c r="O3" s="223"/>
      <c r="P3" s="223"/>
      <c r="Q3" s="223"/>
      <c r="R3" s="223"/>
      <c r="S3" s="223"/>
      <c r="T3" s="222"/>
    </row>
    <row r="4" spans="1:21" x14ac:dyDescent="0.25">
      <c r="N4" s="223"/>
      <c r="O4" s="223"/>
      <c r="P4" s="223"/>
      <c r="Q4" s="223"/>
      <c r="R4" s="223"/>
      <c r="S4" s="223"/>
    </row>
    <row r="6" spans="1:21" ht="14.1" customHeight="1" x14ac:dyDescent="0.25">
      <c r="A6" s="123"/>
      <c r="B6" s="78"/>
      <c r="C6" s="78"/>
      <c r="D6" s="78"/>
      <c r="E6" s="78"/>
      <c r="F6" s="78"/>
      <c r="G6" s="78"/>
      <c r="H6" s="78"/>
      <c r="I6" s="78"/>
      <c r="J6" s="213" t="s">
        <v>3</v>
      </c>
      <c r="K6" s="213"/>
      <c r="L6" s="213"/>
      <c r="M6" s="213"/>
      <c r="N6" s="213"/>
      <c r="O6" s="213"/>
    </row>
    <row r="7" spans="1:21" ht="14.1" customHeight="1" x14ac:dyDescent="0.25">
      <c r="A7" s="123"/>
      <c r="B7" s="78"/>
      <c r="C7" s="78"/>
      <c r="D7" s="78"/>
      <c r="E7" s="78"/>
      <c r="F7" s="78"/>
      <c r="G7" s="78"/>
      <c r="H7" s="78"/>
      <c r="I7" s="78"/>
      <c r="J7" s="213" t="s">
        <v>4</v>
      </c>
      <c r="K7" s="213"/>
      <c r="L7" s="213"/>
      <c r="M7" s="213"/>
      <c r="N7" s="213"/>
      <c r="O7" s="213"/>
    </row>
    <row r="8" spans="1:21" ht="14.1" customHeight="1" x14ac:dyDescent="0.25">
      <c r="A8" s="123"/>
      <c r="B8" s="78"/>
      <c r="C8" s="78"/>
      <c r="D8" s="78"/>
      <c r="E8" s="78"/>
      <c r="F8" s="78"/>
      <c r="G8" s="78"/>
      <c r="H8" s="78"/>
      <c r="I8" s="78"/>
      <c r="J8" s="213" t="s">
        <v>5</v>
      </c>
      <c r="K8" s="213"/>
      <c r="L8" s="213"/>
      <c r="M8" s="213"/>
      <c r="N8" s="213"/>
      <c r="O8" s="213"/>
    </row>
    <row r="9" spans="1:21" ht="14.1" customHeight="1" x14ac:dyDescent="0.25">
      <c r="A9" s="123"/>
      <c r="B9" s="78"/>
      <c r="C9" s="78"/>
      <c r="D9" s="78"/>
      <c r="E9" s="78"/>
      <c r="F9" s="78"/>
      <c r="G9" s="78"/>
      <c r="H9" s="78"/>
      <c r="I9" s="78"/>
      <c r="J9" s="213" t="s">
        <v>6</v>
      </c>
      <c r="K9" s="213"/>
      <c r="L9" s="213"/>
      <c r="M9" s="213"/>
      <c r="N9" s="213"/>
      <c r="O9" s="213"/>
    </row>
    <row r="10" spans="1:21" ht="14.1" customHeight="1" x14ac:dyDescent="0.25">
      <c r="A10" s="123"/>
      <c r="B10" s="78"/>
      <c r="C10" s="78"/>
      <c r="D10" s="78"/>
      <c r="E10" s="78"/>
      <c r="F10" s="78"/>
      <c r="G10" s="78"/>
      <c r="H10" s="78"/>
      <c r="I10" s="78"/>
      <c r="J10" s="213" t="s">
        <v>7</v>
      </c>
      <c r="K10" s="213"/>
      <c r="L10" s="213"/>
      <c r="M10" s="213"/>
      <c r="N10" s="213"/>
      <c r="O10" s="213"/>
    </row>
    <row r="11" spans="1:21" ht="14.1" customHeight="1" x14ac:dyDescent="0.25">
      <c r="A11" s="123"/>
      <c r="B11" s="78"/>
      <c r="C11" s="78"/>
      <c r="D11" s="78"/>
      <c r="E11" s="78"/>
      <c r="F11" s="78"/>
      <c r="G11" s="78"/>
      <c r="H11" s="78"/>
      <c r="I11" s="78"/>
      <c r="J11" s="213" t="s">
        <v>8</v>
      </c>
      <c r="K11" s="213"/>
      <c r="L11" s="213"/>
      <c r="M11" s="213"/>
      <c r="N11" s="213"/>
      <c r="O11" s="213"/>
    </row>
    <row r="12" spans="1:21" ht="14.1" customHeight="1" x14ac:dyDescent="0.25">
      <c r="A12" s="123"/>
      <c r="B12" s="214" t="s">
        <v>9</v>
      </c>
      <c r="C12" s="214"/>
      <c r="D12" s="214"/>
      <c r="E12" s="214"/>
      <c r="F12" s="214"/>
      <c r="G12" s="214"/>
      <c r="H12" s="214"/>
      <c r="I12" s="214"/>
      <c r="J12" s="214"/>
      <c r="K12" s="214"/>
      <c r="L12" s="214"/>
    </row>
    <row r="13" spans="1:21" ht="14.1" customHeight="1" x14ac:dyDescent="0.25">
      <c r="A13" s="123"/>
      <c r="B13" s="124"/>
      <c r="C13" s="124"/>
      <c r="D13" s="124"/>
      <c r="E13" s="124"/>
      <c r="F13" s="124"/>
      <c r="G13" s="124"/>
      <c r="H13" s="124"/>
      <c r="I13" s="124"/>
      <c r="J13" s="124"/>
      <c r="K13" s="124"/>
      <c r="L13" s="124"/>
    </row>
    <row r="14" spans="1:21" ht="13.5" customHeight="1" x14ac:dyDescent="0.25">
      <c r="A14" s="218" t="s">
        <v>10</v>
      </c>
      <c r="B14" s="219"/>
      <c r="C14" s="211" t="s">
        <v>11</v>
      </c>
      <c r="D14" s="211" t="s">
        <v>12</v>
      </c>
      <c r="E14" s="211" t="s">
        <v>13</v>
      </c>
      <c r="F14" s="215" t="s">
        <v>14</v>
      </c>
      <c r="G14" s="216"/>
      <c r="H14" s="216"/>
      <c r="I14" s="216"/>
      <c r="J14" s="216"/>
      <c r="K14" s="216"/>
      <c r="L14" s="216"/>
      <c r="M14" s="216"/>
      <c r="N14" s="216"/>
      <c r="O14" s="216"/>
      <c r="P14" s="216"/>
      <c r="Q14" s="216"/>
      <c r="R14" s="216"/>
      <c r="S14" s="216"/>
      <c r="T14" s="216"/>
      <c r="U14" s="217"/>
    </row>
    <row r="15" spans="1:21" ht="48.75" customHeight="1" x14ac:dyDescent="0.25">
      <c r="A15" s="219"/>
      <c r="B15" s="219"/>
      <c r="C15" s="211"/>
      <c r="D15" s="211"/>
      <c r="E15" s="211"/>
      <c r="F15" s="89" t="s">
        <v>15</v>
      </c>
      <c r="G15" s="89" t="s">
        <v>16</v>
      </c>
      <c r="H15" s="89" t="s">
        <v>17</v>
      </c>
      <c r="I15" s="89" t="s">
        <v>18</v>
      </c>
      <c r="J15" s="89" t="s">
        <v>19</v>
      </c>
      <c r="K15" s="89" t="s">
        <v>20</v>
      </c>
      <c r="L15" s="89" t="s">
        <v>21</v>
      </c>
      <c r="M15" s="138" t="s">
        <v>22</v>
      </c>
      <c r="N15" s="139" t="s">
        <v>23</v>
      </c>
      <c r="O15" s="139" t="s">
        <v>24</v>
      </c>
      <c r="P15" s="139" t="s">
        <v>25</v>
      </c>
      <c r="Q15" s="139" t="s">
        <v>26</v>
      </c>
      <c r="R15" s="21" t="s">
        <v>27</v>
      </c>
      <c r="S15" s="139" t="s">
        <v>28</v>
      </c>
      <c r="T15" s="169" t="s">
        <v>29</v>
      </c>
      <c r="U15" s="169" t="s">
        <v>30</v>
      </c>
    </row>
    <row r="16" spans="1:21" ht="14.1" customHeight="1" x14ac:dyDescent="0.25">
      <c r="A16" s="83" t="s">
        <v>31</v>
      </c>
      <c r="B16" s="83" t="s">
        <v>32</v>
      </c>
      <c r="C16" s="211"/>
      <c r="D16" s="212"/>
      <c r="E16" s="212"/>
      <c r="F16" s="81" t="s">
        <v>33</v>
      </c>
      <c r="G16" s="81" t="s">
        <v>34</v>
      </c>
      <c r="H16" s="81" t="s">
        <v>35</v>
      </c>
      <c r="I16" s="81" t="s">
        <v>35</v>
      </c>
      <c r="J16" s="81" t="s">
        <v>35</v>
      </c>
      <c r="K16" s="81" t="s">
        <v>35</v>
      </c>
      <c r="L16" s="81" t="s">
        <v>35</v>
      </c>
      <c r="M16" s="140" t="s">
        <v>35</v>
      </c>
      <c r="N16" s="140" t="s">
        <v>35</v>
      </c>
      <c r="O16" s="140" t="s">
        <v>35</v>
      </c>
      <c r="P16" s="140" t="s">
        <v>35</v>
      </c>
      <c r="Q16" s="140" t="s">
        <v>35</v>
      </c>
      <c r="R16" s="170" t="s">
        <v>35</v>
      </c>
      <c r="S16" s="145" t="s">
        <v>35</v>
      </c>
      <c r="T16" s="145" t="s">
        <v>35</v>
      </c>
      <c r="U16" s="145" t="s">
        <v>35</v>
      </c>
    </row>
    <row r="17" spans="1:21" ht="14.1" customHeight="1" x14ac:dyDescent="0.25">
      <c r="A17" s="82" t="s">
        <v>36</v>
      </c>
      <c r="B17" s="83"/>
      <c r="C17" s="81"/>
      <c r="D17" s="206" t="s">
        <v>37</v>
      </c>
      <c r="E17" s="207"/>
      <c r="F17" s="207"/>
      <c r="G17" s="207"/>
      <c r="H17" s="207"/>
      <c r="I17" s="207"/>
      <c r="J17" s="207"/>
      <c r="K17" s="207"/>
      <c r="L17" s="207"/>
      <c r="M17" s="207"/>
      <c r="N17" s="207"/>
      <c r="O17" s="207"/>
      <c r="P17" s="207"/>
      <c r="Q17" s="207"/>
      <c r="R17" s="207"/>
      <c r="S17" s="207"/>
      <c r="T17" s="207"/>
      <c r="U17" s="207"/>
    </row>
    <row r="18" spans="1:21" ht="34.5" customHeight="1" x14ac:dyDescent="0.25">
      <c r="A18" s="125" t="s">
        <v>36</v>
      </c>
      <c r="B18" s="83"/>
      <c r="C18" s="86">
        <v>1</v>
      </c>
      <c r="D18" s="126" t="s">
        <v>38</v>
      </c>
      <c r="E18" s="86" t="s">
        <v>39</v>
      </c>
      <c r="F18" s="81">
        <v>15398.6</v>
      </c>
      <c r="G18" s="81">
        <v>16938.46</v>
      </c>
      <c r="H18" s="81">
        <v>18462.919999999998</v>
      </c>
      <c r="I18" s="81">
        <v>20124.580000000002</v>
      </c>
      <c r="J18" s="81">
        <v>21835.17</v>
      </c>
      <c r="K18" s="81">
        <v>23690.6</v>
      </c>
      <c r="L18" s="81">
        <v>25231.599999999999</v>
      </c>
      <c r="M18" s="141">
        <v>26619.3</v>
      </c>
      <c r="N18" s="142">
        <v>28402.799999999999</v>
      </c>
      <c r="O18" s="142">
        <v>32104</v>
      </c>
      <c r="P18" s="142">
        <v>34253</v>
      </c>
      <c r="Q18" s="142">
        <v>33500</v>
      </c>
      <c r="R18" s="142">
        <v>36514</v>
      </c>
      <c r="S18" s="147">
        <v>36514</v>
      </c>
      <c r="T18" s="147">
        <v>36514</v>
      </c>
      <c r="U18" s="147">
        <v>36514</v>
      </c>
    </row>
    <row r="19" spans="1:21" ht="16.5" customHeight="1" x14ac:dyDescent="0.25">
      <c r="A19" s="125" t="s">
        <v>36</v>
      </c>
      <c r="B19" s="83"/>
      <c r="C19" s="86">
        <v>2</v>
      </c>
      <c r="D19" s="127" t="s">
        <v>40</v>
      </c>
      <c r="E19" s="86" t="s">
        <v>41</v>
      </c>
      <c r="F19" s="81">
        <v>3251</v>
      </c>
      <c r="G19" s="81">
        <v>3228</v>
      </c>
      <c r="H19" s="81">
        <v>3209</v>
      </c>
      <c r="I19" s="81">
        <v>3201</v>
      </c>
      <c r="J19" s="81">
        <v>3201</v>
      </c>
      <c r="K19" s="81">
        <v>3201</v>
      </c>
      <c r="L19" s="143">
        <v>2610</v>
      </c>
      <c r="M19" s="144">
        <v>2620</v>
      </c>
      <c r="N19" s="145">
        <v>2630</v>
      </c>
      <c r="O19" s="145">
        <v>2640</v>
      </c>
      <c r="P19" s="145">
        <v>2650</v>
      </c>
      <c r="Q19" s="145">
        <v>2660</v>
      </c>
      <c r="R19" s="142">
        <v>2250</v>
      </c>
      <c r="S19" s="147">
        <v>2250</v>
      </c>
      <c r="T19" s="147">
        <v>2250</v>
      </c>
      <c r="U19" s="147">
        <v>2250</v>
      </c>
    </row>
    <row r="20" spans="1:21" s="80" customFormat="1" ht="14.1" customHeight="1" x14ac:dyDescent="0.25">
      <c r="A20" s="82" t="s">
        <v>36</v>
      </c>
      <c r="B20" s="82" t="s">
        <v>42</v>
      </c>
      <c r="C20" s="128"/>
      <c r="D20" s="206" t="s">
        <v>43</v>
      </c>
      <c r="E20" s="207"/>
      <c r="F20" s="207"/>
      <c r="G20" s="207"/>
      <c r="H20" s="207"/>
      <c r="I20" s="207"/>
      <c r="J20" s="207"/>
      <c r="K20" s="207"/>
      <c r="L20" s="207"/>
      <c r="M20" s="207"/>
      <c r="N20" s="207"/>
      <c r="O20" s="207"/>
      <c r="P20" s="207"/>
      <c r="Q20" s="207"/>
      <c r="R20" s="207"/>
      <c r="S20" s="207"/>
      <c r="T20" s="207"/>
      <c r="U20" s="207"/>
    </row>
    <row r="21" spans="1:21" ht="36" customHeight="1" x14ac:dyDescent="0.25">
      <c r="A21" s="83" t="s">
        <v>36</v>
      </c>
      <c r="B21" s="83" t="s">
        <v>42</v>
      </c>
      <c r="C21" s="86">
        <v>1</v>
      </c>
      <c r="D21" s="84" t="s">
        <v>44</v>
      </c>
      <c r="E21" s="86" t="s">
        <v>45</v>
      </c>
      <c r="F21" s="129">
        <v>98.7</v>
      </c>
      <c r="G21" s="129">
        <v>102</v>
      </c>
      <c r="H21" s="129">
        <v>101</v>
      </c>
      <c r="I21" s="129">
        <v>102</v>
      </c>
      <c r="J21" s="129">
        <v>102.3</v>
      </c>
      <c r="K21" s="129">
        <v>102.5</v>
      </c>
      <c r="L21" s="129">
        <v>102.7</v>
      </c>
      <c r="M21" s="141">
        <v>102.8</v>
      </c>
      <c r="N21" s="146">
        <v>102.8</v>
      </c>
      <c r="O21" s="147">
        <v>102.8</v>
      </c>
      <c r="P21" s="147">
        <v>102.8</v>
      </c>
      <c r="Q21" s="147">
        <v>102.8</v>
      </c>
      <c r="R21" s="142">
        <v>102</v>
      </c>
      <c r="S21" s="147">
        <v>102</v>
      </c>
      <c r="T21" s="147">
        <v>102</v>
      </c>
      <c r="U21" s="147">
        <v>102</v>
      </c>
    </row>
    <row r="22" spans="1:21" ht="12.75" customHeight="1" x14ac:dyDescent="0.25">
      <c r="A22" s="83" t="s">
        <v>36</v>
      </c>
      <c r="B22" s="83" t="s">
        <v>42</v>
      </c>
      <c r="C22" s="86">
        <v>2</v>
      </c>
      <c r="D22" s="84" t="s">
        <v>46</v>
      </c>
      <c r="E22" s="86" t="s">
        <v>47</v>
      </c>
      <c r="F22" s="130">
        <v>4010</v>
      </c>
      <c r="G22" s="131">
        <v>8070</v>
      </c>
      <c r="H22" s="132">
        <v>8100</v>
      </c>
      <c r="I22" s="132">
        <v>8200</v>
      </c>
      <c r="J22" s="130">
        <v>8250</v>
      </c>
      <c r="K22" s="130">
        <v>8300</v>
      </c>
      <c r="L22" s="130">
        <v>8400</v>
      </c>
      <c r="M22" s="141">
        <v>8500</v>
      </c>
      <c r="N22" s="148">
        <v>8500</v>
      </c>
      <c r="O22" s="148">
        <v>8500</v>
      </c>
      <c r="P22" s="148">
        <v>8500</v>
      </c>
      <c r="Q22" s="148">
        <v>8500</v>
      </c>
      <c r="R22" s="142">
        <v>8500</v>
      </c>
      <c r="S22" s="147">
        <v>8500</v>
      </c>
      <c r="T22" s="147">
        <v>8500</v>
      </c>
      <c r="U22" s="147">
        <v>8500</v>
      </c>
    </row>
    <row r="23" spans="1:21" ht="12" customHeight="1" x14ac:dyDescent="0.25">
      <c r="A23" s="83" t="s">
        <v>36</v>
      </c>
      <c r="B23" s="83" t="s">
        <v>42</v>
      </c>
      <c r="C23" s="86">
        <v>3</v>
      </c>
      <c r="D23" s="84" t="s">
        <v>48</v>
      </c>
      <c r="E23" s="86" t="s">
        <v>47</v>
      </c>
      <c r="F23" s="130">
        <v>10022</v>
      </c>
      <c r="G23" s="130">
        <v>10242</v>
      </c>
      <c r="H23" s="130">
        <v>9701</v>
      </c>
      <c r="I23" s="130">
        <v>9911</v>
      </c>
      <c r="J23" s="130">
        <v>10110</v>
      </c>
      <c r="K23" s="130">
        <v>10352</v>
      </c>
      <c r="L23" s="149">
        <v>11710</v>
      </c>
      <c r="M23" s="150">
        <v>12040</v>
      </c>
      <c r="N23" s="148">
        <v>12450</v>
      </c>
      <c r="O23" s="148">
        <v>12800</v>
      </c>
      <c r="P23" s="148">
        <v>13270</v>
      </c>
      <c r="Q23" s="148">
        <v>13350</v>
      </c>
      <c r="R23" s="142">
        <v>13850</v>
      </c>
      <c r="S23" s="147">
        <v>13850</v>
      </c>
      <c r="T23" s="147">
        <v>13850</v>
      </c>
      <c r="U23" s="147">
        <v>13850</v>
      </c>
    </row>
    <row r="24" spans="1:21" ht="12" customHeight="1" x14ac:dyDescent="0.25">
      <c r="A24" s="83" t="s">
        <v>36</v>
      </c>
      <c r="B24" s="83" t="s">
        <v>42</v>
      </c>
      <c r="C24" s="86">
        <v>4</v>
      </c>
      <c r="D24" s="84" t="s">
        <v>49</v>
      </c>
      <c r="E24" s="86" t="s">
        <v>50</v>
      </c>
      <c r="F24" s="130">
        <v>31640</v>
      </c>
      <c r="G24" s="130">
        <v>26034</v>
      </c>
      <c r="H24" s="130">
        <v>24945</v>
      </c>
      <c r="I24" s="130">
        <v>25195</v>
      </c>
      <c r="J24" s="130">
        <v>25450</v>
      </c>
      <c r="K24" s="130">
        <v>25700</v>
      </c>
      <c r="L24" s="149">
        <v>23584</v>
      </c>
      <c r="M24" s="150">
        <v>24000</v>
      </c>
      <c r="N24" s="148">
        <v>24050</v>
      </c>
      <c r="O24" s="148">
        <v>24100</v>
      </c>
      <c r="P24" s="148">
        <v>24100</v>
      </c>
      <c r="Q24" s="148">
        <v>24100</v>
      </c>
      <c r="R24" s="142">
        <v>24100</v>
      </c>
      <c r="S24" s="147">
        <v>24100</v>
      </c>
      <c r="T24" s="147">
        <v>24100</v>
      </c>
      <c r="U24" s="147">
        <v>24100</v>
      </c>
    </row>
    <row r="25" spans="1:21" ht="12" customHeight="1" x14ac:dyDescent="0.25">
      <c r="A25" s="83" t="s">
        <v>36</v>
      </c>
      <c r="B25" s="83" t="s">
        <v>42</v>
      </c>
      <c r="C25" s="86">
        <v>5</v>
      </c>
      <c r="D25" s="84" t="s">
        <v>51</v>
      </c>
      <c r="E25" s="86" t="s">
        <v>50</v>
      </c>
      <c r="F25" s="130">
        <v>7857</v>
      </c>
      <c r="G25" s="130">
        <v>7723</v>
      </c>
      <c r="H25" s="130">
        <v>8247</v>
      </c>
      <c r="I25" s="130">
        <v>8330</v>
      </c>
      <c r="J25" s="130">
        <v>8370</v>
      </c>
      <c r="K25" s="130">
        <v>8400</v>
      </c>
      <c r="L25" s="149">
        <v>7115</v>
      </c>
      <c r="M25" s="150">
        <v>7115</v>
      </c>
      <c r="N25" s="148">
        <v>7115</v>
      </c>
      <c r="O25" s="148">
        <v>7115</v>
      </c>
      <c r="P25" s="148">
        <v>7115</v>
      </c>
      <c r="Q25" s="148">
        <v>7115</v>
      </c>
      <c r="R25" s="142">
        <v>7115</v>
      </c>
      <c r="S25" s="147">
        <v>7115</v>
      </c>
      <c r="T25" s="147">
        <v>7115</v>
      </c>
      <c r="U25" s="147">
        <v>7115</v>
      </c>
    </row>
    <row r="26" spans="1:21" ht="14.1" customHeight="1" x14ac:dyDescent="0.25">
      <c r="A26" s="83" t="s">
        <v>36</v>
      </c>
      <c r="B26" s="83" t="s">
        <v>42</v>
      </c>
      <c r="C26" s="83" t="s">
        <v>52</v>
      </c>
      <c r="D26" s="84" t="s">
        <v>53</v>
      </c>
      <c r="E26" s="86" t="s">
        <v>54</v>
      </c>
      <c r="F26" s="130">
        <v>7716</v>
      </c>
      <c r="G26" s="130">
        <v>6573</v>
      </c>
      <c r="H26" s="130">
        <v>6740</v>
      </c>
      <c r="I26" s="130">
        <v>6810</v>
      </c>
      <c r="J26" s="130">
        <v>6880</v>
      </c>
      <c r="K26" s="130">
        <v>6950</v>
      </c>
      <c r="L26" s="149">
        <v>5700</v>
      </c>
      <c r="M26" s="150">
        <v>5750</v>
      </c>
      <c r="N26" s="148">
        <v>5800</v>
      </c>
      <c r="O26" s="148">
        <v>5850</v>
      </c>
      <c r="P26" s="148">
        <v>5900</v>
      </c>
      <c r="Q26" s="148">
        <v>5900</v>
      </c>
      <c r="R26" s="142">
        <v>5900</v>
      </c>
      <c r="S26" s="147">
        <v>5900</v>
      </c>
      <c r="T26" s="147">
        <v>5900</v>
      </c>
      <c r="U26" s="147">
        <v>5900</v>
      </c>
    </row>
    <row r="27" spans="1:21" ht="14.1" customHeight="1" x14ac:dyDescent="0.25">
      <c r="A27" s="83" t="s">
        <v>36</v>
      </c>
      <c r="B27" s="83" t="s">
        <v>42</v>
      </c>
      <c r="C27" s="83" t="s">
        <v>55</v>
      </c>
      <c r="D27" s="84" t="s">
        <v>56</v>
      </c>
      <c r="E27" s="86" t="s">
        <v>54</v>
      </c>
      <c r="F27" s="130">
        <v>2712</v>
      </c>
      <c r="G27" s="130">
        <v>2388</v>
      </c>
      <c r="H27" s="130">
        <v>2322</v>
      </c>
      <c r="I27" s="130">
        <v>2342</v>
      </c>
      <c r="J27" s="130">
        <v>2362</v>
      </c>
      <c r="K27" s="130">
        <v>2382</v>
      </c>
      <c r="L27" s="149">
        <v>2330</v>
      </c>
      <c r="M27" s="150">
        <v>2370</v>
      </c>
      <c r="N27" s="148">
        <v>2400</v>
      </c>
      <c r="O27" s="148">
        <v>2250</v>
      </c>
      <c r="P27" s="148">
        <v>2300</v>
      </c>
      <c r="Q27" s="148">
        <v>2430</v>
      </c>
      <c r="R27" s="142">
        <v>2530</v>
      </c>
      <c r="S27" s="147">
        <v>2530</v>
      </c>
      <c r="T27" s="147">
        <v>2530</v>
      </c>
      <c r="U27" s="147">
        <v>2530</v>
      </c>
    </row>
    <row r="28" spans="1:21" ht="72.75" customHeight="1" x14ac:dyDescent="0.25">
      <c r="A28" s="83" t="s">
        <v>36</v>
      </c>
      <c r="B28" s="83" t="s">
        <v>42</v>
      </c>
      <c r="C28" s="86">
        <v>8</v>
      </c>
      <c r="D28" s="84" t="s">
        <v>57</v>
      </c>
      <c r="E28" s="86" t="s">
        <v>45</v>
      </c>
      <c r="F28" s="133">
        <v>100</v>
      </c>
      <c r="G28" s="133">
        <v>88</v>
      </c>
      <c r="H28" s="133">
        <v>90</v>
      </c>
      <c r="I28" s="133">
        <v>90</v>
      </c>
      <c r="J28" s="133">
        <v>92</v>
      </c>
      <c r="K28" s="133">
        <v>92</v>
      </c>
      <c r="L28" s="133">
        <v>92</v>
      </c>
      <c r="M28" s="151">
        <v>92</v>
      </c>
      <c r="N28" s="152">
        <v>92</v>
      </c>
      <c r="O28" s="152">
        <v>92</v>
      </c>
      <c r="P28" s="152">
        <v>92</v>
      </c>
      <c r="Q28" s="152">
        <v>92</v>
      </c>
      <c r="R28" s="142">
        <v>92</v>
      </c>
      <c r="S28" s="147">
        <v>92</v>
      </c>
      <c r="T28" s="147">
        <v>92</v>
      </c>
      <c r="U28" s="147">
        <v>92</v>
      </c>
    </row>
    <row r="29" spans="1:21" ht="110.25" customHeight="1" x14ac:dyDescent="0.25">
      <c r="A29" s="83" t="s">
        <v>36</v>
      </c>
      <c r="B29" s="83" t="s">
        <v>42</v>
      </c>
      <c r="C29" s="86">
        <v>9</v>
      </c>
      <c r="D29" s="84" t="s">
        <v>58</v>
      </c>
      <c r="E29" s="86" t="s">
        <v>41</v>
      </c>
      <c r="F29" s="130">
        <v>295</v>
      </c>
      <c r="G29" s="130">
        <v>303</v>
      </c>
      <c r="H29" s="130">
        <v>312</v>
      </c>
      <c r="I29" s="130">
        <v>332</v>
      </c>
      <c r="J29" s="130">
        <v>340</v>
      </c>
      <c r="K29" s="130">
        <v>352</v>
      </c>
      <c r="L29" s="149">
        <v>90</v>
      </c>
      <c r="M29" s="150">
        <v>90</v>
      </c>
      <c r="N29" s="153">
        <v>90</v>
      </c>
      <c r="O29" s="153">
        <v>90</v>
      </c>
      <c r="P29" s="153">
        <v>90</v>
      </c>
      <c r="Q29" s="153">
        <v>90</v>
      </c>
      <c r="R29" s="142">
        <v>90</v>
      </c>
      <c r="S29" s="147">
        <v>90</v>
      </c>
      <c r="T29" s="147">
        <v>90</v>
      </c>
      <c r="U29" s="147">
        <v>90</v>
      </c>
    </row>
    <row r="30" spans="1:21" ht="25.5" customHeight="1" x14ac:dyDescent="0.25">
      <c r="A30" s="83" t="s">
        <v>36</v>
      </c>
      <c r="B30" s="83" t="s">
        <v>42</v>
      </c>
      <c r="C30" s="86">
        <v>10</v>
      </c>
      <c r="D30" s="84" t="s">
        <v>59</v>
      </c>
      <c r="E30" s="86" t="s">
        <v>39</v>
      </c>
      <c r="F30" s="130">
        <v>7058</v>
      </c>
      <c r="G30" s="130">
        <v>10416</v>
      </c>
      <c r="H30" s="130">
        <v>15695</v>
      </c>
      <c r="I30" s="130">
        <v>18302</v>
      </c>
      <c r="J30" s="130">
        <v>21830</v>
      </c>
      <c r="K30" s="130">
        <v>23891</v>
      </c>
      <c r="L30" s="149">
        <v>18580</v>
      </c>
      <c r="M30" s="141">
        <v>20450</v>
      </c>
      <c r="N30" s="147">
        <v>22470</v>
      </c>
      <c r="O30" s="147">
        <v>24400</v>
      </c>
      <c r="P30" s="147">
        <v>25800</v>
      </c>
      <c r="Q30" s="147">
        <v>27150</v>
      </c>
      <c r="R30" s="142">
        <v>29750</v>
      </c>
      <c r="S30" s="147">
        <v>29750</v>
      </c>
      <c r="T30" s="147">
        <v>29750</v>
      </c>
      <c r="U30" s="147">
        <v>29750</v>
      </c>
    </row>
    <row r="31" spans="1:21" ht="58.5" customHeight="1" x14ac:dyDescent="0.25">
      <c r="A31" s="83" t="s">
        <v>36</v>
      </c>
      <c r="B31" s="83" t="s">
        <v>42</v>
      </c>
      <c r="C31" s="86">
        <v>11</v>
      </c>
      <c r="D31" s="84" t="s">
        <v>60</v>
      </c>
      <c r="E31" s="86" t="s">
        <v>45</v>
      </c>
      <c r="F31" s="129">
        <v>66.7</v>
      </c>
      <c r="G31" s="130">
        <v>100</v>
      </c>
      <c r="H31" s="130">
        <v>100</v>
      </c>
      <c r="I31" s="130">
        <v>100</v>
      </c>
      <c r="J31" s="130">
        <v>100</v>
      </c>
      <c r="K31" s="130">
        <v>100</v>
      </c>
      <c r="L31" s="130">
        <v>100</v>
      </c>
      <c r="M31" s="141">
        <v>100</v>
      </c>
      <c r="N31" s="154">
        <v>100</v>
      </c>
      <c r="O31" s="154">
        <v>100</v>
      </c>
      <c r="P31" s="154">
        <v>100</v>
      </c>
      <c r="Q31" s="154">
        <v>100</v>
      </c>
      <c r="R31" s="142">
        <v>100</v>
      </c>
      <c r="S31" s="147">
        <v>100</v>
      </c>
      <c r="T31" s="147">
        <v>100</v>
      </c>
      <c r="U31" s="147">
        <v>100</v>
      </c>
    </row>
    <row r="32" spans="1:21" ht="24" customHeight="1" x14ac:dyDescent="0.25">
      <c r="A32" s="83" t="s">
        <v>36</v>
      </c>
      <c r="B32" s="83" t="s">
        <v>42</v>
      </c>
      <c r="C32" s="86">
        <v>12</v>
      </c>
      <c r="D32" s="84" t="s">
        <v>61</v>
      </c>
      <c r="E32" s="86" t="s">
        <v>62</v>
      </c>
      <c r="F32" s="133">
        <v>5.5</v>
      </c>
      <c r="G32" s="133">
        <v>14</v>
      </c>
      <c r="H32" s="133">
        <v>11</v>
      </c>
      <c r="I32" s="133">
        <v>11.2</v>
      </c>
      <c r="J32" s="133">
        <v>11.3</v>
      </c>
      <c r="K32" s="133">
        <v>11.4</v>
      </c>
      <c r="L32" s="155">
        <v>11.8</v>
      </c>
      <c r="M32" s="156">
        <v>11.9</v>
      </c>
      <c r="N32" s="157">
        <v>11.9</v>
      </c>
      <c r="O32" s="157">
        <v>12.5</v>
      </c>
      <c r="P32" s="157">
        <v>13</v>
      </c>
      <c r="Q32" s="157">
        <v>13</v>
      </c>
      <c r="R32" s="142">
        <v>13.5</v>
      </c>
      <c r="S32" s="147">
        <v>13.5</v>
      </c>
      <c r="T32" s="147">
        <v>13.5</v>
      </c>
      <c r="U32" s="147">
        <v>13.5</v>
      </c>
    </row>
    <row r="33" spans="1:21" ht="24" customHeight="1" x14ac:dyDescent="0.25">
      <c r="A33" s="83" t="s">
        <v>36</v>
      </c>
      <c r="B33" s="83" t="s">
        <v>42</v>
      </c>
      <c r="C33" s="86">
        <v>13</v>
      </c>
      <c r="D33" s="84" t="s">
        <v>63</v>
      </c>
      <c r="E33" s="86" t="s">
        <v>64</v>
      </c>
      <c r="F33" s="133">
        <v>3822</v>
      </c>
      <c r="G33" s="133">
        <v>4072</v>
      </c>
      <c r="H33" s="133">
        <v>4178</v>
      </c>
      <c r="I33" s="133">
        <v>4232</v>
      </c>
      <c r="J33" s="133">
        <v>4280</v>
      </c>
      <c r="K33" s="133">
        <v>4346</v>
      </c>
      <c r="L33" s="155">
        <v>5040</v>
      </c>
      <c r="M33" s="156">
        <v>5100</v>
      </c>
      <c r="N33" s="148">
        <v>5200</v>
      </c>
      <c r="O33" s="148">
        <v>5900</v>
      </c>
      <c r="P33" s="148">
        <v>6100</v>
      </c>
      <c r="Q33" s="148">
        <v>6400</v>
      </c>
      <c r="R33" s="142">
        <v>6500</v>
      </c>
      <c r="S33" s="147">
        <v>6500</v>
      </c>
      <c r="T33" s="147">
        <v>6500</v>
      </c>
      <c r="U33" s="147">
        <v>6500</v>
      </c>
    </row>
    <row r="34" spans="1:21" ht="22.5" customHeight="1" x14ac:dyDescent="0.25">
      <c r="A34" s="83" t="s">
        <v>36</v>
      </c>
      <c r="B34" s="83" t="s">
        <v>42</v>
      </c>
      <c r="C34" s="86">
        <v>14</v>
      </c>
      <c r="D34" s="84" t="s">
        <v>65</v>
      </c>
      <c r="E34" s="86" t="s">
        <v>66</v>
      </c>
      <c r="F34" s="133">
        <v>18</v>
      </c>
      <c r="G34" s="133">
        <v>25</v>
      </c>
      <c r="H34" s="133">
        <v>25</v>
      </c>
      <c r="I34" s="133">
        <v>25</v>
      </c>
      <c r="J34" s="133">
        <v>25</v>
      </c>
      <c r="K34" s="133">
        <v>25</v>
      </c>
      <c r="L34" s="158">
        <v>30</v>
      </c>
      <c r="M34" s="159">
        <v>30</v>
      </c>
      <c r="N34" s="160">
        <v>30</v>
      </c>
      <c r="O34" s="160">
        <v>30</v>
      </c>
      <c r="P34" s="160">
        <v>30</v>
      </c>
      <c r="Q34" s="160">
        <v>30</v>
      </c>
      <c r="R34" s="142">
        <v>30</v>
      </c>
      <c r="S34" s="147">
        <v>30</v>
      </c>
      <c r="T34" s="147">
        <v>30</v>
      </c>
      <c r="U34" s="147">
        <v>30</v>
      </c>
    </row>
    <row r="35" spans="1:21" ht="22.5" customHeight="1" x14ac:dyDescent="0.25">
      <c r="A35" s="83"/>
      <c r="B35" s="83"/>
      <c r="C35" s="86">
        <v>15</v>
      </c>
      <c r="D35" s="84" t="s">
        <v>67</v>
      </c>
      <c r="E35" s="86"/>
      <c r="F35" s="133"/>
      <c r="G35" s="133"/>
      <c r="H35" s="133"/>
      <c r="I35" s="133"/>
      <c r="J35" s="133"/>
      <c r="K35" s="133"/>
      <c r="L35" s="158"/>
      <c r="M35" s="159">
        <v>73</v>
      </c>
      <c r="N35" s="160">
        <v>66</v>
      </c>
      <c r="O35" s="160">
        <v>59</v>
      </c>
      <c r="P35" s="160">
        <v>53</v>
      </c>
      <c r="Q35" s="160">
        <v>48</v>
      </c>
      <c r="R35" s="142">
        <v>45</v>
      </c>
      <c r="S35" s="147">
        <v>45</v>
      </c>
      <c r="T35" s="147">
        <v>45</v>
      </c>
      <c r="U35" s="147">
        <v>45</v>
      </c>
    </row>
    <row r="36" spans="1:21" s="80" customFormat="1" ht="14.1" customHeight="1" x14ac:dyDescent="0.25">
      <c r="A36" s="82" t="s">
        <v>36</v>
      </c>
      <c r="B36" s="82" t="s">
        <v>68</v>
      </c>
      <c r="C36" s="128"/>
      <c r="D36" s="208" t="s">
        <v>69</v>
      </c>
      <c r="E36" s="209"/>
      <c r="F36" s="209"/>
      <c r="G36" s="209"/>
      <c r="H36" s="209"/>
      <c r="I36" s="209"/>
      <c r="J36" s="209"/>
      <c r="K36" s="209"/>
      <c r="L36" s="209"/>
      <c r="M36" s="210"/>
      <c r="N36" s="161"/>
      <c r="O36" s="161"/>
      <c r="P36" s="161"/>
      <c r="Q36" s="161"/>
      <c r="R36" s="171"/>
      <c r="S36" s="172"/>
      <c r="T36" s="172"/>
      <c r="U36" s="172"/>
    </row>
    <row r="37" spans="1:21" ht="14.25" customHeight="1" x14ac:dyDescent="0.25">
      <c r="A37" s="83" t="s">
        <v>36</v>
      </c>
      <c r="B37" s="83" t="s">
        <v>68</v>
      </c>
      <c r="C37" s="86">
        <v>1</v>
      </c>
      <c r="D37" s="84" t="s">
        <v>70</v>
      </c>
      <c r="E37" s="86" t="s">
        <v>71</v>
      </c>
      <c r="F37" s="130">
        <v>34</v>
      </c>
      <c r="G37" s="130">
        <v>37</v>
      </c>
      <c r="H37" s="130">
        <v>40</v>
      </c>
      <c r="I37" s="130">
        <v>44</v>
      </c>
      <c r="J37" s="130">
        <v>48</v>
      </c>
      <c r="K37" s="130">
        <v>52</v>
      </c>
      <c r="L37" s="162">
        <v>32</v>
      </c>
      <c r="M37" s="144">
        <v>33</v>
      </c>
      <c r="N37" s="148">
        <v>34</v>
      </c>
      <c r="O37" s="148">
        <v>24</v>
      </c>
      <c r="P37" s="148">
        <v>25</v>
      </c>
      <c r="Q37" s="148">
        <v>26</v>
      </c>
      <c r="R37" s="170">
        <v>28</v>
      </c>
      <c r="S37" s="147">
        <v>28</v>
      </c>
      <c r="T37" s="147">
        <v>28</v>
      </c>
      <c r="U37" s="147">
        <v>28</v>
      </c>
    </row>
    <row r="38" spans="1:21" ht="12" customHeight="1" x14ac:dyDescent="0.25">
      <c r="A38" s="83" t="s">
        <v>36</v>
      </c>
      <c r="B38" s="83" t="s">
        <v>68</v>
      </c>
      <c r="C38" s="86">
        <v>2</v>
      </c>
      <c r="D38" s="134" t="s">
        <v>72</v>
      </c>
      <c r="E38" s="86" t="s">
        <v>41</v>
      </c>
      <c r="F38" s="130">
        <v>108</v>
      </c>
      <c r="G38" s="130">
        <v>115</v>
      </c>
      <c r="H38" s="130">
        <v>123</v>
      </c>
      <c r="I38" s="130">
        <v>131</v>
      </c>
      <c r="J38" s="130">
        <v>140</v>
      </c>
      <c r="K38" s="130">
        <v>150</v>
      </c>
      <c r="L38" s="162">
        <v>120</v>
      </c>
      <c r="M38" s="144">
        <v>125</v>
      </c>
      <c r="N38" s="148">
        <v>130</v>
      </c>
      <c r="O38" s="148">
        <v>103</v>
      </c>
      <c r="P38" s="148">
        <v>106</v>
      </c>
      <c r="Q38" s="148">
        <v>111</v>
      </c>
      <c r="R38" s="170">
        <v>115</v>
      </c>
      <c r="S38" s="147">
        <v>115</v>
      </c>
      <c r="T38" s="147">
        <v>115</v>
      </c>
      <c r="U38" s="147">
        <v>115</v>
      </c>
    </row>
    <row r="39" spans="1:21" ht="37.5" customHeight="1" x14ac:dyDescent="0.25">
      <c r="A39" s="83" t="s">
        <v>36</v>
      </c>
      <c r="B39" s="83" t="s">
        <v>68</v>
      </c>
      <c r="C39" s="86">
        <v>3</v>
      </c>
      <c r="D39" s="84" t="s">
        <v>73</v>
      </c>
      <c r="E39" s="86" t="s">
        <v>71</v>
      </c>
      <c r="F39" s="135">
        <v>146.71</v>
      </c>
      <c r="G39" s="135">
        <v>157.04</v>
      </c>
      <c r="H39" s="135">
        <v>168.41</v>
      </c>
      <c r="I39" s="135">
        <v>180.8</v>
      </c>
      <c r="J39" s="135">
        <v>194.23</v>
      </c>
      <c r="K39" s="135">
        <v>208.7</v>
      </c>
      <c r="L39" s="163">
        <v>174.73</v>
      </c>
      <c r="M39" s="164">
        <v>182.64</v>
      </c>
      <c r="N39" s="157">
        <v>190.96</v>
      </c>
      <c r="O39" s="157">
        <v>160.30000000000001</v>
      </c>
      <c r="P39" s="157">
        <v>168.8</v>
      </c>
      <c r="Q39" s="157">
        <v>178</v>
      </c>
      <c r="R39" s="142">
        <v>185</v>
      </c>
      <c r="S39" s="147">
        <v>185</v>
      </c>
      <c r="T39" s="147">
        <v>185</v>
      </c>
      <c r="U39" s="147">
        <v>185</v>
      </c>
    </row>
    <row r="40" spans="1:21" ht="59.25" customHeight="1" x14ac:dyDescent="0.25">
      <c r="A40" s="83" t="s">
        <v>36</v>
      </c>
      <c r="B40" s="83" t="s">
        <v>68</v>
      </c>
      <c r="C40" s="86">
        <v>4</v>
      </c>
      <c r="D40" s="84" t="s">
        <v>74</v>
      </c>
      <c r="E40" s="86" t="s">
        <v>45</v>
      </c>
      <c r="F40" s="135">
        <v>26.34</v>
      </c>
      <c r="G40" s="135">
        <v>27.49</v>
      </c>
      <c r="H40" s="135">
        <v>28.86</v>
      </c>
      <c r="I40" s="135">
        <v>30.27</v>
      </c>
      <c r="J40" s="135">
        <v>31.71</v>
      </c>
      <c r="K40" s="135">
        <v>33.200000000000003</v>
      </c>
      <c r="L40" s="163">
        <v>22.5</v>
      </c>
      <c r="M40" s="164">
        <v>22.5</v>
      </c>
      <c r="N40" s="148">
        <v>23</v>
      </c>
      <c r="O40" s="148">
        <v>31</v>
      </c>
      <c r="P40" s="148">
        <v>31.2</v>
      </c>
      <c r="Q40" s="148">
        <v>31.6</v>
      </c>
      <c r="R40" s="142">
        <v>31.6</v>
      </c>
      <c r="S40" s="147">
        <v>31.6</v>
      </c>
      <c r="T40" s="147">
        <v>31.6</v>
      </c>
      <c r="U40" s="147">
        <v>31.6</v>
      </c>
    </row>
    <row r="41" spans="1:21" ht="59.25" customHeight="1" x14ac:dyDescent="0.25">
      <c r="A41" s="83"/>
      <c r="B41" s="83"/>
      <c r="C41" s="86">
        <v>5</v>
      </c>
      <c r="D41" s="84" t="s">
        <v>75</v>
      </c>
      <c r="E41" s="86" t="s">
        <v>76</v>
      </c>
      <c r="F41" s="135">
        <v>2.452</v>
      </c>
      <c r="G41" s="135">
        <v>2.504</v>
      </c>
      <c r="H41" s="135">
        <v>2.6320000000000001</v>
      </c>
      <c r="I41" s="135">
        <v>2.766</v>
      </c>
      <c r="J41" s="135">
        <v>2.97</v>
      </c>
      <c r="K41" s="135">
        <v>3.19</v>
      </c>
      <c r="L41" s="163">
        <v>2.35</v>
      </c>
      <c r="M41" s="164">
        <v>2.44</v>
      </c>
      <c r="N41" s="148">
        <v>2.56</v>
      </c>
      <c r="O41" s="148">
        <v>2.69</v>
      </c>
      <c r="P41" s="148">
        <v>2.83</v>
      </c>
      <c r="Q41" s="148">
        <v>3</v>
      </c>
      <c r="R41" s="142">
        <v>3.3</v>
      </c>
      <c r="S41" s="147">
        <v>3.3</v>
      </c>
      <c r="T41" s="147">
        <v>3.3</v>
      </c>
      <c r="U41" s="147">
        <v>3.3</v>
      </c>
    </row>
    <row r="42" spans="1:21" ht="47.25" customHeight="1" x14ac:dyDescent="0.25">
      <c r="A42" s="83" t="s">
        <v>36</v>
      </c>
      <c r="B42" s="83" t="s">
        <v>68</v>
      </c>
      <c r="C42" s="86">
        <v>6</v>
      </c>
      <c r="D42" s="84" t="s">
        <v>77</v>
      </c>
      <c r="E42" s="86" t="s">
        <v>41</v>
      </c>
      <c r="F42" s="136"/>
      <c r="G42" s="136"/>
      <c r="H42" s="136"/>
      <c r="I42" s="136"/>
      <c r="J42" s="136"/>
      <c r="K42" s="136"/>
      <c r="L42" s="165">
        <v>922</v>
      </c>
      <c r="M42" s="166">
        <v>952</v>
      </c>
      <c r="N42" s="148">
        <v>992</v>
      </c>
      <c r="O42" s="148">
        <v>640</v>
      </c>
      <c r="P42" s="148">
        <v>649</v>
      </c>
      <c r="Q42" s="148">
        <v>660</v>
      </c>
      <c r="R42" s="142">
        <v>670</v>
      </c>
      <c r="S42" s="147">
        <v>670</v>
      </c>
      <c r="T42" s="147">
        <v>670</v>
      </c>
      <c r="U42" s="147">
        <v>670</v>
      </c>
    </row>
    <row r="43" spans="1:21" s="80" customFormat="1" ht="14.1" customHeight="1" x14ac:dyDescent="0.25">
      <c r="A43" s="82" t="s">
        <v>36</v>
      </c>
      <c r="B43" s="82" t="s">
        <v>78</v>
      </c>
      <c r="C43" s="128"/>
      <c r="D43" s="208" t="s">
        <v>79</v>
      </c>
      <c r="E43" s="209"/>
      <c r="F43" s="209"/>
      <c r="G43" s="209"/>
      <c r="H43" s="209"/>
      <c r="I43" s="209"/>
      <c r="J43" s="209"/>
      <c r="K43" s="209"/>
      <c r="L43" s="209"/>
      <c r="M43" s="209"/>
      <c r="N43" s="209"/>
      <c r="O43" s="209"/>
      <c r="P43" s="209"/>
      <c r="Q43" s="210"/>
      <c r="R43" s="171"/>
      <c r="S43" s="172"/>
      <c r="T43" s="172"/>
      <c r="U43" s="172"/>
    </row>
    <row r="44" spans="1:21" ht="24.75" customHeight="1" x14ac:dyDescent="0.25">
      <c r="A44" s="83" t="s">
        <v>36</v>
      </c>
      <c r="B44" s="83" t="s">
        <v>78</v>
      </c>
      <c r="C44" s="86">
        <v>1</v>
      </c>
      <c r="D44" s="84" t="s">
        <v>80</v>
      </c>
      <c r="E44" s="86" t="s">
        <v>76</v>
      </c>
      <c r="F44" s="86">
        <v>670.4</v>
      </c>
      <c r="G44" s="86">
        <v>734</v>
      </c>
      <c r="H44" s="86">
        <v>798</v>
      </c>
      <c r="I44" s="86">
        <v>877</v>
      </c>
      <c r="J44" s="86">
        <v>963</v>
      </c>
      <c r="K44" s="86">
        <v>1059</v>
      </c>
      <c r="L44" s="86"/>
      <c r="M44" s="141"/>
      <c r="N44" s="66"/>
      <c r="O44" s="66"/>
      <c r="P44" s="66"/>
      <c r="Q44" s="66"/>
      <c r="R44" s="142"/>
      <c r="S44" s="147"/>
      <c r="T44" s="147"/>
      <c r="U44" s="147"/>
    </row>
    <row r="45" spans="1:21" ht="24.75" customHeight="1" x14ac:dyDescent="0.25">
      <c r="A45" s="83" t="s">
        <v>36</v>
      </c>
      <c r="B45" s="83" t="s">
        <v>78</v>
      </c>
      <c r="C45" s="83" t="s">
        <v>68</v>
      </c>
      <c r="D45" s="84" t="s">
        <v>81</v>
      </c>
      <c r="E45" s="86" t="s">
        <v>76</v>
      </c>
      <c r="F45" s="86">
        <v>226</v>
      </c>
      <c r="G45" s="86">
        <v>251</v>
      </c>
      <c r="H45" s="86">
        <v>278.5</v>
      </c>
      <c r="I45" s="86">
        <v>308.5</v>
      </c>
      <c r="J45" s="86">
        <v>339</v>
      </c>
      <c r="K45" s="86">
        <v>373</v>
      </c>
      <c r="L45" s="167">
        <v>201</v>
      </c>
      <c r="M45" s="144">
        <v>201</v>
      </c>
      <c r="N45" s="148">
        <v>205</v>
      </c>
      <c r="O45" s="148">
        <v>149</v>
      </c>
      <c r="P45" s="148">
        <v>158</v>
      </c>
      <c r="Q45" s="148">
        <v>165</v>
      </c>
      <c r="R45" s="142">
        <v>177</v>
      </c>
      <c r="S45" s="147">
        <v>177</v>
      </c>
      <c r="T45" s="147">
        <v>177</v>
      </c>
      <c r="U45" s="147">
        <v>177</v>
      </c>
    </row>
    <row r="46" spans="1:21" ht="38.25" customHeight="1" x14ac:dyDescent="0.25">
      <c r="A46" s="83" t="s">
        <v>36</v>
      </c>
      <c r="B46" s="83" t="s">
        <v>78</v>
      </c>
      <c r="C46" s="86">
        <v>3</v>
      </c>
      <c r="D46" s="84" t="s">
        <v>82</v>
      </c>
      <c r="E46" s="81" t="s">
        <v>83</v>
      </c>
      <c r="F46" s="86">
        <v>432.3</v>
      </c>
      <c r="G46" s="86">
        <v>441.6</v>
      </c>
      <c r="H46" s="86">
        <v>459</v>
      </c>
      <c r="I46" s="86">
        <v>464.7</v>
      </c>
      <c r="J46" s="86">
        <v>465.5</v>
      </c>
      <c r="K46" s="86">
        <v>466.3</v>
      </c>
      <c r="L46" s="167">
        <v>510</v>
      </c>
      <c r="M46" s="144">
        <v>510</v>
      </c>
      <c r="N46" s="157">
        <v>510</v>
      </c>
      <c r="O46" s="157">
        <v>510</v>
      </c>
      <c r="P46" s="157">
        <v>510</v>
      </c>
      <c r="Q46" s="157">
        <v>510</v>
      </c>
      <c r="R46" s="142">
        <v>560</v>
      </c>
      <c r="S46" s="147">
        <v>560</v>
      </c>
      <c r="T46" s="147">
        <v>560</v>
      </c>
      <c r="U46" s="147">
        <v>560</v>
      </c>
    </row>
    <row r="47" spans="1:21" ht="26.25" customHeight="1" x14ac:dyDescent="0.25">
      <c r="A47" s="83" t="s">
        <v>36</v>
      </c>
      <c r="B47" s="83" t="s">
        <v>78</v>
      </c>
      <c r="C47" s="86">
        <v>4</v>
      </c>
      <c r="D47" s="84" t="s">
        <v>84</v>
      </c>
      <c r="E47" s="86" t="s">
        <v>41</v>
      </c>
      <c r="F47" s="86">
        <v>1148</v>
      </c>
      <c r="G47" s="86">
        <v>1130</v>
      </c>
      <c r="H47" s="86">
        <v>1112</v>
      </c>
      <c r="I47" s="86">
        <v>1105</v>
      </c>
      <c r="J47" s="86">
        <v>1100</v>
      </c>
      <c r="K47" s="86">
        <v>1094</v>
      </c>
      <c r="L47" s="167">
        <v>960</v>
      </c>
      <c r="M47" s="144">
        <v>940</v>
      </c>
      <c r="N47" s="148">
        <v>920</v>
      </c>
      <c r="O47" s="148">
        <v>900</v>
      </c>
      <c r="P47" s="148">
        <v>900</v>
      </c>
      <c r="Q47" s="148">
        <v>900</v>
      </c>
      <c r="R47" s="142">
        <v>900</v>
      </c>
      <c r="S47" s="147">
        <v>900</v>
      </c>
      <c r="T47" s="147">
        <v>900</v>
      </c>
      <c r="U47" s="147">
        <v>900</v>
      </c>
    </row>
    <row r="48" spans="1:21" ht="26.25" customHeight="1" x14ac:dyDescent="0.25">
      <c r="A48" s="83" t="s">
        <v>36</v>
      </c>
      <c r="B48" s="83" t="s">
        <v>78</v>
      </c>
      <c r="C48" s="86">
        <v>5</v>
      </c>
      <c r="D48" s="84" t="s">
        <v>85</v>
      </c>
      <c r="E48" s="86" t="s">
        <v>76</v>
      </c>
      <c r="F48" s="86">
        <v>643.1</v>
      </c>
      <c r="G48" s="86">
        <v>703.7</v>
      </c>
      <c r="H48" s="86">
        <v>764.4</v>
      </c>
      <c r="I48" s="86">
        <v>839.8</v>
      </c>
      <c r="J48" s="86">
        <v>921.8</v>
      </c>
      <c r="K48" s="86">
        <v>1013.4</v>
      </c>
      <c r="L48" s="167">
        <v>854</v>
      </c>
      <c r="M48" s="144">
        <v>906</v>
      </c>
      <c r="N48" s="148">
        <v>961</v>
      </c>
      <c r="O48" s="148">
        <v>740</v>
      </c>
      <c r="P48" s="148">
        <v>780</v>
      </c>
      <c r="Q48" s="148">
        <v>850</v>
      </c>
      <c r="R48" s="142">
        <v>900</v>
      </c>
      <c r="S48" s="147">
        <v>900</v>
      </c>
      <c r="T48" s="147">
        <v>900</v>
      </c>
      <c r="U48" s="147">
        <v>900</v>
      </c>
    </row>
    <row r="49" spans="1:21" ht="14.1" customHeight="1" x14ac:dyDescent="0.25">
      <c r="A49" s="83" t="s">
        <v>36</v>
      </c>
      <c r="B49" s="83" t="s">
        <v>78</v>
      </c>
      <c r="C49" s="86">
        <v>6</v>
      </c>
      <c r="D49" s="84" t="s">
        <v>86</v>
      </c>
      <c r="E49" s="86" t="s">
        <v>76</v>
      </c>
      <c r="F49" s="86">
        <v>27.2</v>
      </c>
      <c r="G49" s="86">
        <v>30.3</v>
      </c>
      <c r="H49" s="86">
        <v>33.6</v>
      </c>
      <c r="I49" s="86">
        <v>37.200000000000003</v>
      </c>
      <c r="J49" s="86">
        <v>41.2</v>
      </c>
      <c r="K49" s="86">
        <v>45.6</v>
      </c>
      <c r="L49" s="86"/>
      <c r="M49" s="141"/>
      <c r="N49" s="66"/>
      <c r="O49" s="66"/>
      <c r="P49" s="66"/>
      <c r="Q49" s="66"/>
      <c r="R49" s="142"/>
      <c r="S49" s="147"/>
      <c r="T49" s="147"/>
      <c r="U49" s="147"/>
    </row>
    <row r="50" spans="1:21" ht="14.1" customHeight="1" x14ac:dyDescent="0.25">
      <c r="A50" s="83" t="s">
        <v>36</v>
      </c>
      <c r="B50" s="83" t="s">
        <v>78</v>
      </c>
      <c r="C50" s="86">
        <v>7</v>
      </c>
      <c r="D50" s="84" t="s">
        <v>87</v>
      </c>
      <c r="E50" s="86" t="s">
        <v>76</v>
      </c>
      <c r="F50" s="135">
        <v>7.5</v>
      </c>
      <c r="G50" s="135">
        <v>8.1999999999999993</v>
      </c>
      <c r="H50" s="135">
        <v>8.8000000000000007</v>
      </c>
      <c r="I50" s="135">
        <v>9.4</v>
      </c>
      <c r="J50" s="135">
        <v>10</v>
      </c>
      <c r="K50" s="135">
        <v>10.6</v>
      </c>
      <c r="L50" s="135"/>
      <c r="M50" s="168"/>
      <c r="N50" s="66"/>
      <c r="O50" s="66"/>
      <c r="P50" s="66"/>
      <c r="Q50" s="66"/>
      <c r="R50" s="142"/>
      <c r="S50" s="147"/>
      <c r="T50" s="147"/>
      <c r="U50" s="147"/>
    </row>
    <row r="51" spans="1:21" s="80" customFormat="1" x14ac:dyDescent="0.25">
      <c r="A51" s="82" t="s">
        <v>36</v>
      </c>
      <c r="B51" s="82" t="s">
        <v>88</v>
      </c>
      <c r="C51" s="128"/>
      <c r="D51" s="208" t="s">
        <v>89</v>
      </c>
      <c r="E51" s="209"/>
      <c r="F51" s="209"/>
      <c r="G51" s="209"/>
      <c r="H51" s="209"/>
      <c r="I51" s="209"/>
      <c r="J51" s="209"/>
      <c r="K51" s="209"/>
      <c r="L51" s="209"/>
      <c r="M51" s="209"/>
      <c r="N51" s="209"/>
      <c r="O51" s="209"/>
      <c r="P51" s="209"/>
      <c r="Q51" s="210"/>
      <c r="R51" s="171"/>
      <c r="S51" s="172"/>
      <c r="T51" s="172"/>
      <c r="U51" s="172"/>
    </row>
    <row r="52" spans="1:21" ht="23.25" customHeight="1" x14ac:dyDescent="0.25">
      <c r="A52" s="83" t="s">
        <v>36</v>
      </c>
      <c r="B52" s="83" t="s">
        <v>88</v>
      </c>
      <c r="C52" s="86">
        <v>1</v>
      </c>
      <c r="D52" s="84" t="s">
        <v>90</v>
      </c>
      <c r="E52" s="86" t="s">
        <v>76</v>
      </c>
      <c r="F52" s="133">
        <v>88.1</v>
      </c>
      <c r="G52" s="133">
        <v>97.5</v>
      </c>
      <c r="H52" s="133">
        <v>108.9</v>
      </c>
      <c r="I52" s="133">
        <v>122.5</v>
      </c>
      <c r="J52" s="133">
        <v>128.6</v>
      </c>
      <c r="K52" s="133">
        <v>135</v>
      </c>
      <c r="L52" s="155">
        <v>53.5</v>
      </c>
      <c r="M52" s="156">
        <v>55.6</v>
      </c>
      <c r="N52" s="148">
        <v>58.2</v>
      </c>
      <c r="O52" s="148">
        <v>10.1</v>
      </c>
      <c r="P52" s="148">
        <v>10.5</v>
      </c>
      <c r="Q52" s="148">
        <v>11.5</v>
      </c>
      <c r="R52" s="142">
        <v>12.5</v>
      </c>
      <c r="S52" s="147">
        <v>12.5</v>
      </c>
      <c r="T52" s="147">
        <v>12.5</v>
      </c>
      <c r="U52" s="147">
        <v>12.5</v>
      </c>
    </row>
    <row r="53" spans="1:21" ht="39" customHeight="1" x14ac:dyDescent="0.25">
      <c r="A53" s="83" t="s">
        <v>36</v>
      </c>
      <c r="B53" s="83" t="s">
        <v>88</v>
      </c>
      <c r="C53" s="86">
        <v>2</v>
      </c>
      <c r="D53" s="84" t="s">
        <v>91</v>
      </c>
      <c r="E53" s="86" t="s">
        <v>92</v>
      </c>
      <c r="F53" s="133">
        <v>9.1</v>
      </c>
      <c r="G53" s="133">
        <v>10.3</v>
      </c>
      <c r="H53" s="133">
        <v>11.7</v>
      </c>
      <c r="I53" s="133">
        <v>13.3</v>
      </c>
      <c r="J53" s="133">
        <v>13.9</v>
      </c>
      <c r="K53" s="133">
        <v>14.6</v>
      </c>
      <c r="L53" s="155">
        <v>6.15</v>
      </c>
      <c r="M53" s="156">
        <v>6.4</v>
      </c>
      <c r="N53" s="148">
        <v>6.8</v>
      </c>
      <c r="O53" s="148">
        <v>1.2</v>
      </c>
      <c r="P53" s="148">
        <v>1.3</v>
      </c>
      <c r="Q53" s="148">
        <v>1.5</v>
      </c>
      <c r="R53" s="142">
        <v>2.2000000000000002</v>
      </c>
      <c r="S53" s="147">
        <v>2.2000000000000002</v>
      </c>
      <c r="T53" s="147">
        <v>2.2000000000000002</v>
      </c>
      <c r="U53" s="147">
        <v>2.2000000000000002</v>
      </c>
    </row>
    <row r="54" spans="1:21" ht="26.25" customHeight="1" x14ac:dyDescent="0.25">
      <c r="A54" s="83" t="s">
        <v>36</v>
      </c>
      <c r="B54" s="83" t="s">
        <v>88</v>
      </c>
      <c r="C54" s="86">
        <v>3</v>
      </c>
      <c r="D54" s="84" t="s">
        <v>93</v>
      </c>
      <c r="E54" s="86" t="s">
        <v>71</v>
      </c>
      <c r="F54" s="130">
        <v>1</v>
      </c>
      <c r="G54" s="130">
        <v>2</v>
      </c>
      <c r="H54" s="130">
        <v>3</v>
      </c>
      <c r="I54" s="130">
        <v>3</v>
      </c>
      <c r="J54" s="130">
        <v>2</v>
      </c>
      <c r="K54" s="130">
        <v>3</v>
      </c>
      <c r="L54" s="162">
        <v>2</v>
      </c>
      <c r="M54" s="166">
        <v>2</v>
      </c>
      <c r="N54" s="148">
        <v>3</v>
      </c>
      <c r="O54" s="148">
        <v>1</v>
      </c>
      <c r="P54" s="148">
        <v>1</v>
      </c>
      <c r="Q54" s="148">
        <v>1</v>
      </c>
      <c r="R54" s="142">
        <v>2</v>
      </c>
      <c r="S54" s="147">
        <v>2</v>
      </c>
      <c r="T54" s="147">
        <v>2</v>
      </c>
      <c r="U54" s="147">
        <v>2</v>
      </c>
    </row>
    <row r="55" spans="1:21" ht="25.5" customHeight="1" x14ac:dyDescent="0.25">
      <c r="A55" s="83" t="s">
        <v>36</v>
      </c>
      <c r="B55" s="83" t="s">
        <v>88</v>
      </c>
      <c r="C55" s="86">
        <v>4</v>
      </c>
      <c r="D55" s="84" t="s">
        <v>94</v>
      </c>
      <c r="E55" s="86" t="s">
        <v>71</v>
      </c>
      <c r="F55" s="130">
        <v>0</v>
      </c>
      <c r="G55" s="130">
        <v>5</v>
      </c>
      <c r="H55" s="130">
        <v>4</v>
      </c>
      <c r="I55" s="130">
        <v>3</v>
      </c>
      <c r="J55" s="130">
        <v>2</v>
      </c>
      <c r="K55" s="130">
        <v>6</v>
      </c>
      <c r="L55" s="162">
        <v>8</v>
      </c>
      <c r="M55" s="144">
        <v>2</v>
      </c>
      <c r="N55" s="148">
        <v>8</v>
      </c>
      <c r="O55" s="148">
        <v>2</v>
      </c>
      <c r="P55" s="148">
        <v>3</v>
      </c>
      <c r="Q55" s="148">
        <v>2</v>
      </c>
      <c r="R55" s="142">
        <v>3</v>
      </c>
      <c r="S55" s="147">
        <v>3</v>
      </c>
      <c r="T55" s="147">
        <v>3</v>
      </c>
      <c r="U55" s="147">
        <v>3</v>
      </c>
    </row>
    <row r="56" spans="1:21" x14ac:dyDescent="0.25">
      <c r="B56" s="137"/>
      <c r="C56" s="137"/>
      <c r="D56" s="137"/>
      <c r="E56" s="137"/>
      <c r="F56" s="137"/>
      <c r="G56" s="137"/>
      <c r="H56" s="137"/>
      <c r="I56" s="137"/>
      <c r="J56" s="137"/>
      <c r="K56" s="137"/>
      <c r="L56" s="137"/>
    </row>
    <row r="57" spans="1:21" x14ac:dyDescent="0.25">
      <c r="B57" s="137"/>
      <c r="C57" s="137"/>
      <c r="D57" s="137"/>
      <c r="E57" s="137"/>
      <c r="F57" s="137"/>
      <c r="G57" s="137"/>
      <c r="H57" s="137"/>
      <c r="I57" s="137"/>
      <c r="J57" s="137"/>
      <c r="K57" s="137"/>
      <c r="L57" s="137"/>
    </row>
    <row r="58" spans="1:21" x14ac:dyDescent="0.25">
      <c r="B58" s="137"/>
      <c r="C58" s="137"/>
      <c r="D58" s="137"/>
      <c r="E58" s="137"/>
      <c r="F58" s="137"/>
      <c r="G58" s="137"/>
      <c r="H58" s="137"/>
      <c r="I58" s="137"/>
      <c r="J58" s="137"/>
      <c r="K58" s="137"/>
      <c r="L58" s="137"/>
    </row>
    <row r="59" spans="1:21" x14ac:dyDescent="0.25">
      <c r="B59" s="137"/>
      <c r="C59" s="137"/>
      <c r="D59" s="137"/>
      <c r="E59" s="137"/>
      <c r="F59" s="137"/>
      <c r="G59" s="137"/>
      <c r="H59" s="137"/>
      <c r="I59" s="137"/>
      <c r="J59" s="137"/>
      <c r="K59" s="137"/>
      <c r="L59" s="137"/>
    </row>
    <row r="60" spans="1:21" x14ac:dyDescent="0.25">
      <c r="B60" s="137"/>
      <c r="C60" s="137"/>
      <c r="D60" s="137"/>
      <c r="E60" s="137"/>
      <c r="F60" s="137"/>
      <c r="G60" s="137"/>
      <c r="H60" s="137"/>
      <c r="I60" s="137"/>
      <c r="J60" s="137"/>
      <c r="K60" s="137"/>
      <c r="L60" s="137"/>
    </row>
  </sheetData>
  <mergeCells count="21">
    <mergeCell ref="N1:T1"/>
    <mergeCell ref="N2:T2"/>
    <mergeCell ref="N3:T3"/>
    <mergeCell ref="N4:S4"/>
    <mergeCell ref="J6:O6"/>
    <mergeCell ref="J7:O7"/>
    <mergeCell ref="J8:O8"/>
    <mergeCell ref="J9:O9"/>
    <mergeCell ref="J10:O10"/>
    <mergeCell ref="J11:O11"/>
    <mergeCell ref="B12:L12"/>
    <mergeCell ref="F14:U14"/>
    <mergeCell ref="A14:B15"/>
    <mergeCell ref="D17:U17"/>
    <mergeCell ref="D20:U20"/>
    <mergeCell ref="D36:M36"/>
    <mergeCell ref="D43:Q43"/>
    <mergeCell ref="D51:Q51"/>
    <mergeCell ref="C14:C16"/>
    <mergeCell ref="D14:D16"/>
    <mergeCell ref="E14:E16"/>
  </mergeCells>
  <pageMargins left="0.59055118110236227" right="0.59055118110236227" top="0.78740157480314965" bottom="0.78740157480314965" header="0.31496062992125984" footer="0.31496062992125984"/>
  <pageSetup paperSize="9" scale="55" fitToHeight="3" orientation="landscape" r:id="rId1"/>
  <headerFooter>
    <oddFooter>&amp;C&amp;P</oddFooter>
  </headerFooter>
  <rowBreaks count="1" manualBreakCount="1">
    <brk id="35"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9E8DA-78C2-4621-9A72-DFE7E734EE3E}">
  <sheetPr>
    <pageSetUpPr fitToPage="1"/>
  </sheetPr>
  <dimension ref="A2:K115"/>
  <sheetViews>
    <sheetView view="pageBreakPreview" topLeftCell="B64" zoomScale="120" zoomScaleNormal="110" workbookViewId="0">
      <selection activeCell="G78" sqref="G78"/>
    </sheetView>
  </sheetViews>
  <sheetFormatPr defaultColWidth="9.140625" defaultRowHeight="15" x14ac:dyDescent="0.25"/>
  <cols>
    <col min="1" max="4" width="4.28515625" customWidth="1"/>
    <col min="5" max="5" width="40.42578125" customWidth="1"/>
    <col min="6" max="6" width="17" customWidth="1"/>
    <col min="7" max="7" width="14" customWidth="1"/>
    <col min="8" max="8" width="34.85546875" customWidth="1"/>
    <col min="9" max="9" width="12.85546875" customWidth="1"/>
  </cols>
  <sheetData>
    <row r="2" spans="1:11" s="91" customFormat="1" ht="14.1" customHeight="1" x14ac:dyDescent="0.2">
      <c r="A2" s="92"/>
      <c r="B2" s="92"/>
      <c r="C2" s="92"/>
      <c r="D2" s="92"/>
      <c r="E2" s="92"/>
      <c r="F2" s="92"/>
      <c r="G2" s="92"/>
      <c r="H2" s="93" t="s">
        <v>95</v>
      </c>
      <c r="I2" s="94"/>
    </row>
    <row r="3" spans="1:11" s="91" customFormat="1" ht="14.1" customHeight="1" x14ac:dyDescent="0.2">
      <c r="A3" s="92"/>
      <c r="B3" s="92"/>
      <c r="C3" s="92"/>
      <c r="D3" s="92"/>
      <c r="E3" s="92"/>
      <c r="F3" s="92"/>
      <c r="G3" s="92"/>
      <c r="H3" s="93" t="s">
        <v>4</v>
      </c>
      <c r="I3" s="94"/>
    </row>
    <row r="4" spans="1:11" s="91" customFormat="1" ht="14.1" customHeight="1" x14ac:dyDescent="0.2">
      <c r="A4" s="92"/>
      <c r="B4" s="92"/>
      <c r="C4" s="92"/>
      <c r="D4" s="92"/>
      <c r="E4" s="92"/>
      <c r="F4" s="92"/>
      <c r="G4" s="92"/>
      <c r="H4" s="93" t="s">
        <v>5</v>
      </c>
      <c r="I4" s="94"/>
    </row>
    <row r="5" spans="1:11" s="91" customFormat="1" ht="14.1" customHeight="1" x14ac:dyDescent="0.2">
      <c r="A5" s="92"/>
      <c r="B5" s="92"/>
      <c r="C5" s="92"/>
      <c r="D5" s="92"/>
      <c r="E5" s="92"/>
      <c r="F5" s="92"/>
      <c r="G5" s="92"/>
      <c r="H5" s="94" t="s">
        <v>6</v>
      </c>
      <c r="I5" s="99"/>
      <c r="J5" s="99"/>
      <c r="K5" s="99"/>
    </row>
    <row r="6" spans="1:11" s="91" customFormat="1" ht="14.1" customHeight="1" x14ac:dyDescent="0.2">
      <c r="A6" s="92"/>
      <c r="B6" s="92"/>
      <c r="C6" s="92"/>
      <c r="D6" s="43"/>
      <c r="E6" s="43"/>
      <c r="F6" s="43"/>
      <c r="G6" s="43"/>
      <c r="H6" s="94" t="s">
        <v>7</v>
      </c>
      <c r="I6" s="100"/>
    </row>
    <row r="7" spans="1:11" s="91" customFormat="1" ht="14.1" customHeight="1" x14ac:dyDescent="0.2">
      <c r="A7" s="92"/>
      <c r="B7" s="92"/>
      <c r="C7" s="92"/>
      <c r="D7" s="43"/>
      <c r="E7" s="43"/>
      <c r="F7" s="43"/>
      <c r="G7" s="43"/>
      <c r="H7" s="94" t="s">
        <v>8</v>
      </c>
      <c r="I7" s="100"/>
    </row>
    <row r="8" spans="1:11" s="91" customFormat="1" ht="14.1" customHeight="1" x14ac:dyDescent="0.2">
      <c r="A8" s="224" t="s">
        <v>96</v>
      </c>
      <c r="B8" s="225"/>
      <c r="C8" s="225"/>
      <c r="D8" s="225"/>
      <c r="E8" s="225"/>
      <c r="F8" s="225"/>
      <c r="G8" s="225"/>
      <c r="H8" s="225"/>
      <c r="I8" s="225"/>
    </row>
    <row r="9" spans="1:11" s="91" customFormat="1" ht="14.1" customHeight="1" x14ac:dyDescent="0.2">
      <c r="A9" s="92"/>
      <c r="B9" s="92"/>
      <c r="C9" s="92"/>
      <c r="D9" s="43"/>
      <c r="E9" s="43"/>
      <c r="F9" s="43"/>
      <c r="G9" s="43"/>
      <c r="H9" s="43"/>
      <c r="I9" s="43"/>
    </row>
    <row r="10" spans="1:11" ht="42.75" customHeight="1" x14ac:dyDescent="0.25">
      <c r="A10" s="226" t="s">
        <v>10</v>
      </c>
      <c r="B10" s="226"/>
      <c r="C10" s="226"/>
      <c r="D10" s="226"/>
      <c r="E10" s="226" t="s">
        <v>97</v>
      </c>
      <c r="F10" s="226" t="s">
        <v>98</v>
      </c>
      <c r="G10" s="226" t="s">
        <v>99</v>
      </c>
      <c r="H10" s="226" t="s">
        <v>100</v>
      </c>
      <c r="I10" s="226" t="s">
        <v>101</v>
      </c>
    </row>
    <row r="11" spans="1:11" ht="14.1" customHeight="1" x14ac:dyDescent="0.25">
      <c r="A11" s="44" t="s">
        <v>31</v>
      </c>
      <c r="B11" s="44" t="s">
        <v>32</v>
      </c>
      <c r="C11" s="44" t="s">
        <v>102</v>
      </c>
      <c r="D11" s="44" t="s">
        <v>103</v>
      </c>
      <c r="E11" s="230"/>
      <c r="F11" s="230"/>
      <c r="G11" s="230"/>
      <c r="H11" s="230"/>
      <c r="I11" s="230"/>
    </row>
    <row r="12" spans="1:11" s="80" customFormat="1" ht="39" customHeight="1" x14ac:dyDescent="0.25">
      <c r="A12" s="46" t="s">
        <v>36</v>
      </c>
      <c r="B12" s="46" t="s">
        <v>42</v>
      </c>
      <c r="C12" s="46"/>
      <c r="D12" s="46"/>
      <c r="E12" s="47" t="s">
        <v>43</v>
      </c>
      <c r="F12" s="48"/>
      <c r="G12" s="95"/>
      <c r="H12" s="95"/>
      <c r="I12" s="48"/>
    </row>
    <row r="13" spans="1:11" ht="92.25" customHeight="1" x14ac:dyDescent="0.25">
      <c r="A13" s="51" t="s">
        <v>36</v>
      </c>
      <c r="B13" s="51" t="s">
        <v>42</v>
      </c>
      <c r="C13" s="51" t="s">
        <v>104</v>
      </c>
      <c r="D13" s="51"/>
      <c r="E13" s="52" t="s">
        <v>105</v>
      </c>
      <c r="F13" s="59" t="s">
        <v>106</v>
      </c>
      <c r="G13" s="59" t="s">
        <v>107</v>
      </c>
      <c r="H13" s="52" t="s">
        <v>108</v>
      </c>
      <c r="I13" s="59" t="s">
        <v>109</v>
      </c>
    </row>
    <row r="14" spans="1:11" ht="62.25" customHeight="1" x14ac:dyDescent="0.25">
      <c r="A14" s="51" t="s">
        <v>36</v>
      </c>
      <c r="B14" s="51" t="s">
        <v>42</v>
      </c>
      <c r="C14" s="51" t="s">
        <v>110</v>
      </c>
      <c r="D14" s="51"/>
      <c r="E14" s="52" t="s">
        <v>111</v>
      </c>
      <c r="F14" s="59" t="s">
        <v>112</v>
      </c>
      <c r="G14" s="59" t="s">
        <v>107</v>
      </c>
      <c r="H14" s="52" t="s">
        <v>113</v>
      </c>
      <c r="I14" s="59" t="s">
        <v>109</v>
      </c>
    </row>
    <row r="15" spans="1:11" ht="72.75" customHeight="1" x14ac:dyDescent="0.25">
      <c r="A15" s="51" t="s">
        <v>36</v>
      </c>
      <c r="B15" s="51" t="s">
        <v>42</v>
      </c>
      <c r="C15" s="51" t="s">
        <v>114</v>
      </c>
      <c r="D15" s="51"/>
      <c r="E15" s="52" t="s">
        <v>115</v>
      </c>
      <c r="F15" s="59" t="s">
        <v>116</v>
      </c>
      <c r="G15" s="59" t="s">
        <v>117</v>
      </c>
      <c r="H15" s="52" t="s">
        <v>118</v>
      </c>
      <c r="I15" s="59" t="s">
        <v>109</v>
      </c>
    </row>
    <row r="16" spans="1:11" ht="71.25" customHeight="1" x14ac:dyDescent="0.25">
      <c r="A16" s="51" t="s">
        <v>36</v>
      </c>
      <c r="B16" s="51" t="s">
        <v>42</v>
      </c>
      <c r="C16" s="51" t="s">
        <v>114</v>
      </c>
      <c r="D16" s="51" t="s">
        <v>42</v>
      </c>
      <c r="E16" s="52" t="s">
        <v>119</v>
      </c>
      <c r="F16" s="59" t="s">
        <v>120</v>
      </c>
      <c r="G16" s="59" t="s">
        <v>121</v>
      </c>
      <c r="H16" s="52" t="s">
        <v>122</v>
      </c>
      <c r="I16" s="59" t="s">
        <v>123</v>
      </c>
    </row>
    <row r="17" spans="1:9" ht="74.25" customHeight="1" x14ac:dyDescent="0.25">
      <c r="A17" s="51" t="s">
        <v>36</v>
      </c>
      <c r="B17" s="51" t="s">
        <v>42</v>
      </c>
      <c r="C17" s="51" t="s">
        <v>114</v>
      </c>
      <c r="D17" s="51" t="s">
        <v>68</v>
      </c>
      <c r="E17" s="52" t="s">
        <v>124</v>
      </c>
      <c r="F17" s="59" t="s">
        <v>125</v>
      </c>
      <c r="G17" s="59" t="s">
        <v>121</v>
      </c>
      <c r="H17" s="52" t="s">
        <v>126</v>
      </c>
      <c r="I17" s="59" t="s">
        <v>127</v>
      </c>
    </row>
    <row r="18" spans="1:9" ht="72" customHeight="1" x14ac:dyDescent="0.25">
      <c r="A18" s="51" t="s">
        <v>36</v>
      </c>
      <c r="B18" s="51" t="s">
        <v>42</v>
      </c>
      <c r="C18" s="51" t="s">
        <v>114</v>
      </c>
      <c r="D18" s="51" t="s">
        <v>78</v>
      </c>
      <c r="E18" s="52" t="s">
        <v>128</v>
      </c>
      <c r="F18" s="59" t="s">
        <v>125</v>
      </c>
      <c r="G18" s="59" t="s">
        <v>121</v>
      </c>
      <c r="H18" s="52" t="s">
        <v>129</v>
      </c>
      <c r="I18" s="59" t="s">
        <v>130</v>
      </c>
    </row>
    <row r="19" spans="1:9" ht="60.75" customHeight="1" x14ac:dyDescent="0.25">
      <c r="A19" s="51" t="s">
        <v>36</v>
      </c>
      <c r="B19" s="51" t="s">
        <v>42</v>
      </c>
      <c r="C19" s="51" t="s">
        <v>114</v>
      </c>
      <c r="D19" s="51" t="s">
        <v>88</v>
      </c>
      <c r="E19" s="52" t="s">
        <v>131</v>
      </c>
      <c r="F19" s="59" t="s">
        <v>132</v>
      </c>
      <c r="G19" s="59" t="s">
        <v>121</v>
      </c>
      <c r="H19" s="52" t="s">
        <v>133</v>
      </c>
      <c r="I19" s="59" t="s">
        <v>130</v>
      </c>
    </row>
    <row r="20" spans="1:9" ht="35.25" customHeight="1" x14ac:dyDescent="0.25">
      <c r="A20" s="51" t="s">
        <v>36</v>
      </c>
      <c r="B20" s="51" t="s">
        <v>42</v>
      </c>
      <c r="C20" s="51" t="s">
        <v>114</v>
      </c>
      <c r="D20" s="51" t="s">
        <v>134</v>
      </c>
      <c r="E20" s="52" t="s">
        <v>135</v>
      </c>
      <c r="F20" s="59" t="s">
        <v>136</v>
      </c>
      <c r="G20" s="59" t="s">
        <v>121</v>
      </c>
      <c r="H20" s="52" t="s">
        <v>137</v>
      </c>
      <c r="I20" s="59" t="s">
        <v>130</v>
      </c>
    </row>
    <row r="21" spans="1:9" ht="37.5" customHeight="1" x14ac:dyDescent="0.25">
      <c r="A21" s="51" t="s">
        <v>36</v>
      </c>
      <c r="B21" s="51" t="s">
        <v>42</v>
      </c>
      <c r="C21" s="51" t="s">
        <v>114</v>
      </c>
      <c r="D21" s="51" t="s">
        <v>52</v>
      </c>
      <c r="E21" s="52" t="s">
        <v>138</v>
      </c>
      <c r="F21" s="59" t="s">
        <v>136</v>
      </c>
      <c r="G21" s="59" t="s">
        <v>139</v>
      </c>
      <c r="H21" s="52" t="s">
        <v>140</v>
      </c>
      <c r="I21" s="101" t="s">
        <v>130</v>
      </c>
    </row>
    <row r="22" spans="1:9" ht="51.75" customHeight="1" x14ac:dyDescent="0.25">
      <c r="A22" s="51" t="s">
        <v>36</v>
      </c>
      <c r="B22" s="51" t="s">
        <v>42</v>
      </c>
      <c r="C22" s="51" t="s">
        <v>114</v>
      </c>
      <c r="D22" s="51" t="s">
        <v>55</v>
      </c>
      <c r="E22" s="52" t="s">
        <v>141</v>
      </c>
      <c r="F22" s="59" t="s">
        <v>136</v>
      </c>
      <c r="G22" s="59" t="s">
        <v>107</v>
      </c>
      <c r="H22" s="52" t="s">
        <v>142</v>
      </c>
      <c r="I22" s="59" t="s">
        <v>109</v>
      </c>
    </row>
    <row r="23" spans="1:9" ht="39.75" customHeight="1" x14ac:dyDescent="0.25">
      <c r="A23" s="51" t="s">
        <v>36</v>
      </c>
      <c r="B23" s="51" t="s">
        <v>42</v>
      </c>
      <c r="C23" s="51" t="s">
        <v>114</v>
      </c>
      <c r="D23" s="51" t="s">
        <v>143</v>
      </c>
      <c r="E23" s="52" t="s">
        <v>144</v>
      </c>
      <c r="F23" s="59" t="s">
        <v>136</v>
      </c>
      <c r="G23" s="59" t="s">
        <v>107</v>
      </c>
      <c r="H23" s="52" t="s">
        <v>145</v>
      </c>
      <c r="I23" s="59" t="s">
        <v>109</v>
      </c>
    </row>
    <row r="24" spans="1:9" ht="39.75" customHeight="1" x14ac:dyDescent="0.25">
      <c r="A24" s="51" t="s">
        <v>36</v>
      </c>
      <c r="B24" s="51" t="s">
        <v>42</v>
      </c>
      <c r="C24" s="51" t="s">
        <v>114</v>
      </c>
      <c r="D24" s="96" t="s">
        <v>146</v>
      </c>
      <c r="E24" s="52" t="s">
        <v>147</v>
      </c>
      <c r="F24" s="59" t="s">
        <v>148</v>
      </c>
      <c r="G24" s="59" t="s">
        <v>149</v>
      </c>
      <c r="H24" s="52" t="s">
        <v>150</v>
      </c>
      <c r="I24" s="59" t="s">
        <v>109</v>
      </c>
    </row>
    <row r="25" spans="1:9" ht="39.75" customHeight="1" x14ac:dyDescent="0.25">
      <c r="A25" s="51" t="s">
        <v>36</v>
      </c>
      <c r="B25" s="51" t="s">
        <v>42</v>
      </c>
      <c r="C25" s="51" t="s">
        <v>114</v>
      </c>
      <c r="D25" s="96" t="s">
        <v>151</v>
      </c>
      <c r="E25" s="52" t="s">
        <v>152</v>
      </c>
      <c r="F25" s="59" t="s">
        <v>148</v>
      </c>
      <c r="G25" s="59" t="s">
        <v>153</v>
      </c>
      <c r="H25" s="52" t="s">
        <v>140</v>
      </c>
      <c r="I25" s="59"/>
    </row>
    <row r="26" spans="1:9" ht="39.75" customHeight="1" x14ac:dyDescent="0.25">
      <c r="A26" s="51" t="s">
        <v>36</v>
      </c>
      <c r="B26" s="51" t="s">
        <v>42</v>
      </c>
      <c r="C26" s="51" t="s">
        <v>114</v>
      </c>
      <c r="D26" s="96" t="s">
        <v>154</v>
      </c>
      <c r="E26" s="52" t="s">
        <v>155</v>
      </c>
      <c r="F26" s="59" t="s">
        <v>148</v>
      </c>
      <c r="G26" s="59" t="s">
        <v>153</v>
      </c>
      <c r="H26" s="52" t="s">
        <v>140</v>
      </c>
      <c r="I26" s="59" t="s">
        <v>109</v>
      </c>
    </row>
    <row r="27" spans="1:9" ht="39.75" customHeight="1" x14ac:dyDescent="0.25">
      <c r="A27" s="51" t="s">
        <v>36</v>
      </c>
      <c r="B27" s="51" t="s">
        <v>42</v>
      </c>
      <c r="C27" s="51" t="s">
        <v>114</v>
      </c>
      <c r="D27" s="96" t="s">
        <v>156</v>
      </c>
      <c r="E27" s="52" t="s">
        <v>157</v>
      </c>
      <c r="F27" s="59" t="s">
        <v>148</v>
      </c>
      <c r="G27" s="59" t="s">
        <v>153</v>
      </c>
      <c r="H27" s="52" t="s">
        <v>158</v>
      </c>
      <c r="I27" s="59" t="s">
        <v>109</v>
      </c>
    </row>
    <row r="28" spans="1:9" ht="39.75" customHeight="1" x14ac:dyDescent="0.25">
      <c r="A28" s="51" t="s">
        <v>36</v>
      </c>
      <c r="B28" s="51" t="s">
        <v>42</v>
      </c>
      <c r="C28" s="51" t="s">
        <v>114</v>
      </c>
      <c r="D28" s="96" t="s">
        <v>159</v>
      </c>
      <c r="E28" s="52" t="s">
        <v>160</v>
      </c>
      <c r="F28" s="59" t="s">
        <v>148</v>
      </c>
      <c r="G28" s="59" t="s">
        <v>161</v>
      </c>
      <c r="H28" s="52" t="s">
        <v>162</v>
      </c>
      <c r="I28" s="59" t="s">
        <v>109</v>
      </c>
    </row>
    <row r="29" spans="1:9" ht="29.25" customHeight="1" x14ac:dyDescent="0.25">
      <c r="A29" s="51" t="s">
        <v>36</v>
      </c>
      <c r="B29" s="51" t="s">
        <v>42</v>
      </c>
      <c r="C29" s="51" t="s">
        <v>114</v>
      </c>
      <c r="D29" s="96" t="s">
        <v>163</v>
      </c>
      <c r="E29" s="52" t="s">
        <v>164</v>
      </c>
      <c r="F29" s="59" t="s">
        <v>148</v>
      </c>
      <c r="G29" s="59" t="s">
        <v>165</v>
      </c>
      <c r="H29" s="52" t="s">
        <v>166</v>
      </c>
      <c r="I29" s="59" t="s">
        <v>109</v>
      </c>
    </row>
    <row r="30" spans="1:9" ht="29.25" customHeight="1" x14ac:dyDescent="0.25">
      <c r="A30" s="51" t="s">
        <v>36</v>
      </c>
      <c r="B30" s="51" t="s">
        <v>42</v>
      </c>
      <c r="C30" s="51" t="s">
        <v>114</v>
      </c>
      <c r="D30" s="96" t="s">
        <v>167</v>
      </c>
      <c r="E30" s="52" t="s">
        <v>168</v>
      </c>
      <c r="F30" s="59" t="s">
        <v>148</v>
      </c>
      <c r="G30" s="59" t="s">
        <v>153</v>
      </c>
      <c r="H30" s="52" t="s">
        <v>169</v>
      </c>
      <c r="I30" s="59" t="s">
        <v>109</v>
      </c>
    </row>
    <row r="31" spans="1:9" ht="67.5" customHeight="1" x14ac:dyDescent="0.25">
      <c r="A31" s="51" t="s">
        <v>36</v>
      </c>
      <c r="B31" s="51" t="s">
        <v>42</v>
      </c>
      <c r="C31" s="51" t="s">
        <v>170</v>
      </c>
      <c r="D31" s="51"/>
      <c r="E31" s="52" t="s">
        <v>171</v>
      </c>
      <c r="F31" s="59" t="s">
        <v>172</v>
      </c>
      <c r="G31" s="59" t="s">
        <v>107</v>
      </c>
      <c r="H31" s="52" t="s">
        <v>173</v>
      </c>
      <c r="I31" s="59" t="s">
        <v>109</v>
      </c>
    </row>
    <row r="32" spans="1:9" ht="74.25" customHeight="1" x14ac:dyDescent="0.25">
      <c r="A32" s="51" t="s">
        <v>36</v>
      </c>
      <c r="B32" s="51" t="s">
        <v>42</v>
      </c>
      <c r="C32" s="51" t="s">
        <v>36</v>
      </c>
      <c r="D32" s="51"/>
      <c r="E32" s="52" t="s">
        <v>174</v>
      </c>
      <c r="F32" s="59" t="s">
        <v>175</v>
      </c>
      <c r="G32" s="59" t="s">
        <v>107</v>
      </c>
      <c r="H32" s="52" t="s">
        <v>176</v>
      </c>
      <c r="I32" s="59" t="s">
        <v>109</v>
      </c>
    </row>
    <row r="33" spans="1:9" ht="81" customHeight="1" x14ac:dyDescent="0.25">
      <c r="A33" s="51" t="s">
        <v>36</v>
      </c>
      <c r="B33" s="51" t="s">
        <v>42</v>
      </c>
      <c r="C33" s="51" t="s">
        <v>177</v>
      </c>
      <c r="D33" s="51"/>
      <c r="E33" s="52" t="s">
        <v>178</v>
      </c>
      <c r="F33" s="59" t="s">
        <v>179</v>
      </c>
      <c r="G33" s="59" t="s">
        <v>107</v>
      </c>
      <c r="H33" s="52" t="s">
        <v>180</v>
      </c>
      <c r="I33" s="59" t="s">
        <v>109</v>
      </c>
    </row>
    <row r="34" spans="1:9" ht="54.75" customHeight="1" x14ac:dyDescent="0.25">
      <c r="A34" s="51" t="s">
        <v>36</v>
      </c>
      <c r="B34" s="51" t="s">
        <v>42</v>
      </c>
      <c r="C34" s="51" t="s">
        <v>181</v>
      </c>
      <c r="D34" s="51"/>
      <c r="E34" s="52" t="s">
        <v>182</v>
      </c>
      <c r="F34" s="59" t="s">
        <v>136</v>
      </c>
      <c r="G34" s="59" t="s">
        <v>107</v>
      </c>
      <c r="H34" s="52" t="s">
        <v>183</v>
      </c>
      <c r="I34" s="59" t="s">
        <v>109</v>
      </c>
    </row>
    <row r="35" spans="1:9" ht="66.75" customHeight="1" x14ac:dyDescent="0.25">
      <c r="A35" s="51" t="s">
        <v>36</v>
      </c>
      <c r="B35" s="51" t="s">
        <v>42</v>
      </c>
      <c r="C35" s="51" t="s">
        <v>184</v>
      </c>
      <c r="D35" s="51"/>
      <c r="E35" s="52" t="s">
        <v>185</v>
      </c>
      <c r="F35" s="59" t="s">
        <v>148</v>
      </c>
      <c r="G35" s="59" t="s">
        <v>107</v>
      </c>
      <c r="H35" s="52" t="s">
        <v>186</v>
      </c>
      <c r="I35" s="59" t="s">
        <v>109</v>
      </c>
    </row>
    <row r="36" spans="1:9" ht="47.25" customHeight="1" x14ac:dyDescent="0.25">
      <c r="A36" s="51" t="s">
        <v>36</v>
      </c>
      <c r="B36" s="51" t="s">
        <v>42</v>
      </c>
      <c r="C36" s="51" t="s">
        <v>187</v>
      </c>
      <c r="D36" s="51"/>
      <c r="E36" s="52" t="s">
        <v>188</v>
      </c>
      <c r="F36" s="59"/>
      <c r="G36" s="59"/>
      <c r="H36" s="52"/>
      <c r="I36" s="59"/>
    </row>
    <row r="37" spans="1:9" ht="71.25" customHeight="1" x14ac:dyDescent="0.25">
      <c r="A37" s="51" t="s">
        <v>36</v>
      </c>
      <c r="B37" s="51" t="s">
        <v>42</v>
      </c>
      <c r="C37" s="51" t="s">
        <v>187</v>
      </c>
      <c r="D37" s="51" t="s">
        <v>42</v>
      </c>
      <c r="E37" s="52" t="s">
        <v>189</v>
      </c>
      <c r="F37" s="59" t="s">
        <v>136</v>
      </c>
      <c r="G37" s="59" t="s">
        <v>107</v>
      </c>
      <c r="H37" s="52" t="s">
        <v>190</v>
      </c>
      <c r="I37" s="54" t="s">
        <v>191</v>
      </c>
    </row>
    <row r="38" spans="1:9" ht="96" customHeight="1" x14ac:dyDescent="0.25">
      <c r="A38" s="51" t="s">
        <v>36</v>
      </c>
      <c r="B38" s="51" t="s">
        <v>42</v>
      </c>
      <c r="C38" s="51" t="s">
        <v>187</v>
      </c>
      <c r="D38" s="51" t="s">
        <v>68</v>
      </c>
      <c r="E38" s="52" t="s">
        <v>192</v>
      </c>
      <c r="F38" s="59" t="s">
        <v>193</v>
      </c>
      <c r="G38" s="59" t="s">
        <v>107</v>
      </c>
      <c r="H38" s="52" t="s">
        <v>194</v>
      </c>
      <c r="I38" s="54" t="s">
        <v>191</v>
      </c>
    </row>
    <row r="39" spans="1:9" ht="72" customHeight="1" x14ac:dyDescent="0.25">
      <c r="A39" s="51" t="s">
        <v>36</v>
      </c>
      <c r="B39" s="51" t="s">
        <v>42</v>
      </c>
      <c r="C39" s="51" t="s">
        <v>187</v>
      </c>
      <c r="D39" s="51" t="s">
        <v>78</v>
      </c>
      <c r="E39" s="52" t="s">
        <v>195</v>
      </c>
      <c r="F39" s="59" t="s">
        <v>196</v>
      </c>
      <c r="G39" s="59" t="s">
        <v>107</v>
      </c>
      <c r="H39" s="52" t="s">
        <v>197</v>
      </c>
      <c r="I39" s="54" t="s">
        <v>191</v>
      </c>
    </row>
    <row r="40" spans="1:9" ht="160.5" customHeight="1" x14ac:dyDescent="0.25">
      <c r="A40" s="51" t="s">
        <v>36</v>
      </c>
      <c r="B40" s="51" t="s">
        <v>42</v>
      </c>
      <c r="C40" s="51" t="s">
        <v>187</v>
      </c>
      <c r="D40" s="51" t="s">
        <v>88</v>
      </c>
      <c r="E40" s="52" t="s">
        <v>198</v>
      </c>
      <c r="F40" s="59" t="s">
        <v>116</v>
      </c>
      <c r="G40" s="59" t="s">
        <v>107</v>
      </c>
      <c r="H40" s="52" t="s">
        <v>199</v>
      </c>
      <c r="I40" s="54" t="s">
        <v>191</v>
      </c>
    </row>
    <row r="41" spans="1:9" ht="67.5" customHeight="1" x14ac:dyDescent="0.25">
      <c r="A41" s="51" t="s">
        <v>36</v>
      </c>
      <c r="B41" s="51" t="s">
        <v>42</v>
      </c>
      <c r="C41" s="51" t="s">
        <v>151</v>
      </c>
      <c r="D41" s="51"/>
      <c r="E41" s="52" t="s">
        <v>200</v>
      </c>
      <c r="F41" s="59" t="s">
        <v>136</v>
      </c>
      <c r="G41" s="59" t="s">
        <v>107</v>
      </c>
      <c r="H41" s="52" t="s">
        <v>201</v>
      </c>
      <c r="I41" s="54" t="s">
        <v>202</v>
      </c>
    </row>
    <row r="42" spans="1:9" ht="38.450000000000003" customHeight="1" x14ac:dyDescent="0.25">
      <c r="A42" s="51"/>
      <c r="B42" s="51"/>
      <c r="C42" s="51" t="s">
        <v>154</v>
      </c>
      <c r="D42" s="51"/>
      <c r="E42" s="52" t="s">
        <v>203</v>
      </c>
      <c r="F42" s="59" t="s">
        <v>148</v>
      </c>
      <c r="G42" s="59" t="s">
        <v>204</v>
      </c>
      <c r="H42" s="52" t="s">
        <v>205</v>
      </c>
      <c r="I42" s="54" t="s">
        <v>206</v>
      </c>
    </row>
    <row r="43" spans="1:9" ht="90.75" customHeight="1" x14ac:dyDescent="0.25">
      <c r="A43" s="51"/>
      <c r="B43" s="51"/>
      <c r="C43" s="51" t="s">
        <v>156</v>
      </c>
      <c r="D43" s="51"/>
      <c r="E43" s="97" t="s">
        <v>207</v>
      </c>
      <c r="F43" s="59" t="s">
        <v>116</v>
      </c>
      <c r="G43" s="59" t="s">
        <v>208</v>
      </c>
      <c r="H43" s="52" t="s">
        <v>209</v>
      </c>
      <c r="I43" s="54" t="s">
        <v>202</v>
      </c>
    </row>
    <row r="44" spans="1:9" s="80" customFormat="1" ht="25.5" customHeight="1" x14ac:dyDescent="0.25">
      <c r="A44" s="46" t="s">
        <v>36</v>
      </c>
      <c r="B44" s="46" t="s">
        <v>68</v>
      </c>
      <c r="C44" s="46"/>
      <c r="D44" s="46"/>
      <c r="E44" s="47" t="s">
        <v>210</v>
      </c>
      <c r="F44" s="48"/>
      <c r="G44" s="48"/>
      <c r="H44" s="95"/>
      <c r="I44" s="48"/>
    </row>
    <row r="45" spans="1:9" ht="63" customHeight="1" x14ac:dyDescent="0.25">
      <c r="A45" s="51" t="s">
        <v>36</v>
      </c>
      <c r="B45" s="51" t="s">
        <v>68</v>
      </c>
      <c r="C45" s="51" t="s">
        <v>104</v>
      </c>
      <c r="D45" s="51"/>
      <c r="E45" s="52" t="s">
        <v>211</v>
      </c>
      <c r="F45" s="59" t="s">
        <v>212</v>
      </c>
      <c r="G45" s="59" t="s">
        <v>107</v>
      </c>
      <c r="H45" s="52" t="s">
        <v>213</v>
      </c>
      <c r="I45" s="59" t="s">
        <v>214</v>
      </c>
    </row>
    <row r="46" spans="1:9" ht="60" customHeight="1" x14ac:dyDescent="0.25">
      <c r="A46" s="51" t="s">
        <v>36</v>
      </c>
      <c r="B46" s="51" t="s">
        <v>68</v>
      </c>
      <c r="C46" s="51" t="s">
        <v>110</v>
      </c>
      <c r="D46" s="51"/>
      <c r="E46" s="52" t="s">
        <v>215</v>
      </c>
      <c r="F46" s="59" t="s">
        <v>216</v>
      </c>
      <c r="G46" s="59" t="s">
        <v>107</v>
      </c>
      <c r="H46" s="52" t="s">
        <v>217</v>
      </c>
      <c r="I46" s="59" t="s">
        <v>214</v>
      </c>
    </row>
    <row r="47" spans="1:9" ht="48" customHeight="1" x14ac:dyDescent="0.25">
      <c r="A47" s="51" t="s">
        <v>36</v>
      </c>
      <c r="B47" s="51" t="s">
        <v>68</v>
      </c>
      <c r="C47" s="51" t="s">
        <v>114</v>
      </c>
      <c r="D47" s="51"/>
      <c r="E47" s="52" t="s">
        <v>218</v>
      </c>
      <c r="F47" s="59" t="s">
        <v>112</v>
      </c>
      <c r="G47" s="59" t="s">
        <v>107</v>
      </c>
      <c r="H47" s="52" t="s">
        <v>219</v>
      </c>
      <c r="I47" s="59" t="s">
        <v>214</v>
      </c>
    </row>
    <row r="48" spans="1:9" ht="46.5" customHeight="1" x14ac:dyDescent="0.25">
      <c r="A48" s="51" t="s">
        <v>36</v>
      </c>
      <c r="B48" s="51" t="s">
        <v>68</v>
      </c>
      <c r="C48" s="51" t="s">
        <v>170</v>
      </c>
      <c r="D48" s="51"/>
      <c r="E48" s="52" t="s">
        <v>220</v>
      </c>
      <c r="F48" s="59" t="s">
        <v>112</v>
      </c>
      <c r="G48" s="59" t="s">
        <v>107</v>
      </c>
      <c r="H48" s="52" t="s">
        <v>221</v>
      </c>
      <c r="I48" s="59" t="s">
        <v>214</v>
      </c>
    </row>
    <row r="49" spans="1:9" ht="48" customHeight="1" x14ac:dyDescent="0.25">
      <c r="A49" s="51" t="s">
        <v>36</v>
      </c>
      <c r="B49" s="51" t="s">
        <v>68</v>
      </c>
      <c r="C49" s="51" t="s">
        <v>36</v>
      </c>
      <c r="D49" s="51"/>
      <c r="E49" s="52" t="s">
        <v>222</v>
      </c>
      <c r="F49" s="59" t="s">
        <v>223</v>
      </c>
      <c r="G49" s="59" t="s">
        <v>107</v>
      </c>
      <c r="H49" s="52" t="s">
        <v>224</v>
      </c>
      <c r="I49" s="59" t="s">
        <v>214</v>
      </c>
    </row>
    <row r="50" spans="1:9" ht="69" customHeight="1" x14ac:dyDescent="0.25">
      <c r="A50" s="51" t="s">
        <v>36</v>
      </c>
      <c r="B50" s="51" t="s">
        <v>68</v>
      </c>
      <c r="C50" s="51" t="s">
        <v>177</v>
      </c>
      <c r="D50" s="51"/>
      <c r="E50" s="52" t="s">
        <v>225</v>
      </c>
      <c r="F50" s="59" t="s">
        <v>223</v>
      </c>
      <c r="G50" s="59" t="s">
        <v>107</v>
      </c>
      <c r="H50" s="52" t="s">
        <v>226</v>
      </c>
      <c r="I50" s="59" t="s">
        <v>214</v>
      </c>
    </row>
    <row r="51" spans="1:9" ht="79.5" customHeight="1" x14ac:dyDescent="0.25">
      <c r="A51" s="51" t="s">
        <v>36</v>
      </c>
      <c r="B51" s="51" t="s">
        <v>68</v>
      </c>
      <c r="C51" s="51" t="s">
        <v>181</v>
      </c>
      <c r="D51" s="51"/>
      <c r="E51" s="52" t="s">
        <v>227</v>
      </c>
      <c r="F51" s="59" t="s">
        <v>212</v>
      </c>
      <c r="G51" s="59" t="s">
        <v>107</v>
      </c>
      <c r="H51" s="52" t="s">
        <v>228</v>
      </c>
      <c r="I51" s="59" t="s">
        <v>214</v>
      </c>
    </row>
    <row r="52" spans="1:9" ht="60" customHeight="1" x14ac:dyDescent="0.25">
      <c r="A52" s="51" t="s">
        <v>36</v>
      </c>
      <c r="B52" s="51" t="s">
        <v>68</v>
      </c>
      <c r="C52" s="51" t="s">
        <v>184</v>
      </c>
      <c r="D52" s="51"/>
      <c r="E52" s="52" t="s">
        <v>229</v>
      </c>
      <c r="F52" s="59" t="s">
        <v>223</v>
      </c>
      <c r="G52" s="59" t="s">
        <v>107</v>
      </c>
      <c r="H52" s="52" t="s">
        <v>230</v>
      </c>
      <c r="I52" s="59" t="s">
        <v>214</v>
      </c>
    </row>
    <row r="53" spans="1:9" ht="72.75" customHeight="1" x14ac:dyDescent="0.25">
      <c r="A53" s="51" t="s">
        <v>36</v>
      </c>
      <c r="B53" s="51" t="s">
        <v>68</v>
      </c>
      <c r="C53" s="51" t="s">
        <v>187</v>
      </c>
      <c r="D53" s="51"/>
      <c r="E53" s="52" t="s">
        <v>231</v>
      </c>
      <c r="F53" s="59" t="s">
        <v>223</v>
      </c>
      <c r="G53" s="59" t="s">
        <v>107</v>
      </c>
      <c r="H53" s="52" t="s">
        <v>232</v>
      </c>
      <c r="I53" s="59" t="s">
        <v>214</v>
      </c>
    </row>
    <row r="54" spans="1:9" ht="61.5" customHeight="1" x14ac:dyDescent="0.25">
      <c r="A54" s="51" t="s">
        <v>36</v>
      </c>
      <c r="B54" s="51" t="s">
        <v>68</v>
      </c>
      <c r="C54" s="51" t="s">
        <v>151</v>
      </c>
      <c r="D54" s="51"/>
      <c r="E54" s="52" t="s">
        <v>233</v>
      </c>
      <c r="F54" s="59" t="s">
        <v>223</v>
      </c>
      <c r="G54" s="59" t="s">
        <v>107</v>
      </c>
      <c r="H54" s="52" t="s">
        <v>234</v>
      </c>
      <c r="I54" s="59" t="s">
        <v>214</v>
      </c>
    </row>
    <row r="55" spans="1:9" ht="63" customHeight="1" x14ac:dyDescent="0.25">
      <c r="A55" s="51" t="s">
        <v>36</v>
      </c>
      <c r="B55" s="51" t="s">
        <v>68</v>
      </c>
      <c r="C55" s="51" t="s">
        <v>154</v>
      </c>
      <c r="D55" s="51"/>
      <c r="E55" s="52" t="s">
        <v>235</v>
      </c>
      <c r="F55" s="59" t="s">
        <v>223</v>
      </c>
      <c r="G55" s="59" t="s">
        <v>107</v>
      </c>
      <c r="H55" s="52" t="s">
        <v>236</v>
      </c>
      <c r="I55" s="59" t="s">
        <v>214</v>
      </c>
    </row>
    <row r="56" spans="1:9" ht="64.5" customHeight="1" x14ac:dyDescent="0.25">
      <c r="A56" s="51" t="s">
        <v>36</v>
      </c>
      <c r="B56" s="51" t="s">
        <v>68</v>
      </c>
      <c r="C56" s="51" t="s">
        <v>156</v>
      </c>
      <c r="D56" s="51"/>
      <c r="E56" s="52" t="s">
        <v>237</v>
      </c>
      <c r="F56" s="59" t="s">
        <v>212</v>
      </c>
      <c r="G56" s="59" t="s">
        <v>107</v>
      </c>
      <c r="H56" s="52" t="s">
        <v>238</v>
      </c>
      <c r="I56" s="59" t="s">
        <v>214</v>
      </c>
    </row>
    <row r="57" spans="1:9" ht="48.75" customHeight="1" x14ac:dyDescent="0.25">
      <c r="A57" s="51" t="s">
        <v>36</v>
      </c>
      <c r="B57" s="51" t="s">
        <v>68</v>
      </c>
      <c r="C57" s="51" t="s">
        <v>159</v>
      </c>
      <c r="D57" s="51"/>
      <c r="E57" s="52" t="s">
        <v>239</v>
      </c>
      <c r="F57" s="59" t="s">
        <v>223</v>
      </c>
      <c r="G57" s="59" t="s">
        <v>240</v>
      </c>
      <c r="H57" s="98" t="s">
        <v>241</v>
      </c>
      <c r="I57" s="59" t="s">
        <v>214</v>
      </c>
    </row>
    <row r="58" spans="1:9" ht="38.25" customHeight="1" x14ac:dyDescent="0.25">
      <c r="A58" s="51" t="s">
        <v>36</v>
      </c>
      <c r="B58" s="51" t="s">
        <v>68</v>
      </c>
      <c r="C58" s="51" t="s">
        <v>163</v>
      </c>
      <c r="D58" s="51"/>
      <c r="E58" s="52" t="s">
        <v>242</v>
      </c>
      <c r="F58" s="59" t="s">
        <v>212</v>
      </c>
      <c r="G58" s="59" t="s">
        <v>240</v>
      </c>
      <c r="H58" s="98" t="s">
        <v>243</v>
      </c>
      <c r="I58" s="59" t="s">
        <v>244</v>
      </c>
    </row>
    <row r="59" spans="1:9" ht="38.25" customHeight="1" x14ac:dyDescent="0.25">
      <c r="A59" s="51" t="s">
        <v>36</v>
      </c>
      <c r="B59" s="51" t="s">
        <v>68</v>
      </c>
      <c r="C59" s="51" t="s">
        <v>167</v>
      </c>
      <c r="D59" s="51"/>
      <c r="E59" s="52" t="s">
        <v>245</v>
      </c>
      <c r="F59" s="59" t="s">
        <v>223</v>
      </c>
      <c r="G59" s="59" t="s">
        <v>107</v>
      </c>
      <c r="H59" s="52" t="s">
        <v>246</v>
      </c>
      <c r="I59" s="59" t="s">
        <v>244</v>
      </c>
    </row>
    <row r="60" spans="1:9" ht="78" customHeight="1" x14ac:dyDescent="0.25">
      <c r="A60" s="51" t="s">
        <v>36</v>
      </c>
      <c r="B60" s="51" t="s">
        <v>68</v>
      </c>
      <c r="C60" s="51" t="s">
        <v>247</v>
      </c>
      <c r="D60" s="51"/>
      <c r="E60" s="52" t="s">
        <v>248</v>
      </c>
      <c r="F60" s="59" t="s">
        <v>212</v>
      </c>
      <c r="G60" s="59" t="s">
        <v>117</v>
      </c>
      <c r="H60" s="52" t="s">
        <v>249</v>
      </c>
      <c r="I60" s="59" t="s">
        <v>244</v>
      </c>
    </row>
    <row r="61" spans="1:9" ht="83.25" customHeight="1" x14ac:dyDescent="0.25">
      <c r="A61" s="51"/>
      <c r="B61" s="51"/>
      <c r="C61" s="51"/>
      <c r="D61" s="51"/>
      <c r="E61" s="227" t="s">
        <v>250</v>
      </c>
      <c r="F61" s="228"/>
      <c r="G61" s="229"/>
      <c r="H61" s="52"/>
      <c r="I61" s="59"/>
    </row>
    <row r="62" spans="1:9" ht="67.5" customHeight="1" x14ac:dyDescent="0.25">
      <c r="A62" s="51" t="s">
        <v>36</v>
      </c>
      <c r="B62" s="51" t="s">
        <v>68</v>
      </c>
      <c r="C62" s="51" t="s">
        <v>251</v>
      </c>
      <c r="D62" s="51"/>
      <c r="E62" s="52" t="s">
        <v>252</v>
      </c>
      <c r="F62" s="59" t="s">
        <v>253</v>
      </c>
      <c r="G62" s="59" t="s">
        <v>254</v>
      </c>
      <c r="H62" s="52" t="s">
        <v>255</v>
      </c>
      <c r="I62" s="59"/>
    </row>
    <row r="63" spans="1:9" ht="48.75" customHeight="1" x14ac:dyDescent="0.25">
      <c r="A63" s="51" t="s">
        <v>36</v>
      </c>
      <c r="B63" s="51" t="s">
        <v>68</v>
      </c>
      <c r="C63" s="51" t="s">
        <v>256</v>
      </c>
      <c r="D63" s="51"/>
      <c r="E63" s="52" t="s">
        <v>257</v>
      </c>
      <c r="F63" s="59" t="s">
        <v>253</v>
      </c>
      <c r="G63" s="59" t="s">
        <v>258</v>
      </c>
      <c r="H63" s="52" t="s">
        <v>255</v>
      </c>
      <c r="I63" s="59"/>
    </row>
    <row r="64" spans="1:9" ht="67.5" customHeight="1" x14ac:dyDescent="0.25">
      <c r="A64" s="51" t="s">
        <v>36</v>
      </c>
      <c r="B64" s="51" t="s">
        <v>68</v>
      </c>
      <c r="C64" s="51" t="s">
        <v>259</v>
      </c>
      <c r="D64" s="51"/>
      <c r="E64" s="52" t="s">
        <v>260</v>
      </c>
      <c r="F64" s="59" t="s">
        <v>253</v>
      </c>
      <c r="G64" s="59">
        <v>2020</v>
      </c>
      <c r="H64" s="52" t="s">
        <v>255</v>
      </c>
      <c r="I64" s="59"/>
    </row>
    <row r="65" spans="1:9" ht="30" customHeight="1" x14ac:dyDescent="0.25">
      <c r="A65" s="51" t="s">
        <v>36</v>
      </c>
      <c r="B65" s="51" t="s">
        <v>68</v>
      </c>
      <c r="C65" s="51" t="s">
        <v>261</v>
      </c>
      <c r="D65" s="51"/>
      <c r="E65" s="52" t="s">
        <v>262</v>
      </c>
      <c r="F65" s="59" t="s">
        <v>253</v>
      </c>
      <c r="G65" s="59" t="s">
        <v>263</v>
      </c>
      <c r="H65" s="52" t="s">
        <v>264</v>
      </c>
      <c r="I65" s="59"/>
    </row>
    <row r="66" spans="1:9" ht="58.5" customHeight="1" x14ac:dyDescent="0.25">
      <c r="A66" s="51" t="s">
        <v>36</v>
      </c>
      <c r="B66" s="51" t="s">
        <v>68</v>
      </c>
      <c r="C66" s="51" t="s">
        <v>265</v>
      </c>
      <c r="D66" s="51"/>
      <c r="E66" s="52" t="s">
        <v>266</v>
      </c>
      <c r="F66" s="59" t="s">
        <v>253</v>
      </c>
      <c r="G66" s="59" t="s">
        <v>267</v>
      </c>
      <c r="H66" s="52" t="s">
        <v>255</v>
      </c>
      <c r="I66" s="59"/>
    </row>
    <row r="67" spans="1:9" ht="37.5" customHeight="1" x14ac:dyDescent="0.25">
      <c r="A67" s="51" t="s">
        <v>36</v>
      </c>
      <c r="B67" s="51" t="s">
        <v>68</v>
      </c>
      <c r="C67" s="51" t="s">
        <v>268</v>
      </c>
      <c r="D67" s="51"/>
      <c r="E67" s="52" t="s">
        <v>269</v>
      </c>
      <c r="F67" s="59" t="s">
        <v>253</v>
      </c>
      <c r="G67" s="59" t="s">
        <v>270</v>
      </c>
      <c r="H67" s="52" t="s">
        <v>271</v>
      </c>
      <c r="I67" s="59"/>
    </row>
    <row r="68" spans="1:9" ht="85.5" customHeight="1" x14ac:dyDescent="0.25">
      <c r="A68" s="51" t="s">
        <v>36</v>
      </c>
      <c r="B68" s="51" t="s">
        <v>68</v>
      </c>
      <c r="C68" s="51" t="s">
        <v>272</v>
      </c>
      <c r="D68" s="51"/>
      <c r="E68" s="52" t="s">
        <v>273</v>
      </c>
      <c r="F68" s="59" t="s">
        <v>253</v>
      </c>
      <c r="G68" s="59" t="s">
        <v>274</v>
      </c>
      <c r="H68" s="52" t="s">
        <v>275</v>
      </c>
      <c r="I68" s="59"/>
    </row>
    <row r="69" spans="1:9" ht="44.25" customHeight="1" x14ac:dyDescent="0.25">
      <c r="A69" s="51" t="s">
        <v>36</v>
      </c>
      <c r="B69" s="51" t="s">
        <v>68</v>
      </c>
      <c r="C69" s="51" t="s">
        <v>276</v>
      </c>
      <c r="D69" s="51"/>
      <c r="E69" s="52" t="s">
        <v>277</v>
      </c>
      <c r="F69" s="59" t="s">
        <v>253</v>
      </c>
      <c r="G69" s="59" t="s">
        <v>274</v>
      </c>
      <c r="H69" s="52" t="s">
        <v>275</v>
      </c>
      <c r="I69" s="59"/>
    </row>
    <row r="70" spans="1:9" ht="55.5" customHeight="1" x14ac:dyDescent="0.25">
      <c r="A70" s="51" t="s">
        <v>36</v>
      </c>
      <c r="B70" s="51" t="s">
        <v>68</v>
      </c>
      <c r="C70" s="51" t="s">
        <v>278</v>
      </c>
      <c r="D70" s="51"/>
      <c r="E70" s="52" t="s">
        <v>279</v>
      </c>
      <c r="F70" s="59" t="s">
        <v>253</v>
      </c>
      <c r="G70" s="59" t="s">
        <v>274</v>
      </c>
      <c r="H70" s="52" t="s">
        <v>275</v>
      </c>
      <c r="I70" s="59"/>
    </row>
    <row r="71" spans="1:9" ht="69.75" customHeight="1" x14ac:dyDescent="0.25">
      <c r="A71" s="51" t="s">
        <v>36</v>
      </c>
      <c r="B71" s="51" t="s">
        <v>68</v>
      </c>
      <c r="C71" s="51" t="s">
        <v>280</v>
      </c>
      <c r="D71" s="51"/>
      <c r="E71" s="52" t="s">
        <v>281</v>
      </c>
      <c r="F71" s="59" t="s">
        <v>253</v>
      </c>
      <c r="G71" s="59" t="s">
        <v>274</v>
      </c>
      <c r="H71" s="52" t="s">
        <v>275</v>
      </c>
      <c r="I71" s="59"/>
    </row>
    <row r="72" spans="1:9" ht="90.75" customHeight="1" x14ac:dyDescent="0.25">
      <c r="A72" s="51" t="s">
        <v>36</v>
      </c>
      <c r="B72" s="51" t="s">
        <v>68</v>
      </c>
      <c r="C72" s="51" t="s">
        <v>282</v>
      </c>
      <c r="D72" s="51"/>
      <c r="E72" s="52" t="s">
        <v>283</v>
      </c>
      <c r="F72" s="59" t="s">
        <v>253</v>
      </c>
      <c r="G72" s="59">
        <v>2020</v>
      </c>
      <c r="H72" s="52" t="s">
        <v>275</v>
      </c>
      <c r="I72" s="59"/>
    </row>
    <row r="73" spans="1:9" ht="177" customHeight="1" x14ac:dyDescent="0.25">
      <c r="A73" s="51" t="s">
        <v>36</v>
      </c>
      <c r="B73" s="51" t="s">
        <v>68</v>
      </c>
      <c r="C73" s="51" t="s">
        <v>284</v>
      </c>
      <c r="D73" s="51"/>
      <c r="E73" s="52" t="s">
        <v>285</v>
      </c>
      <c r="F73" s="59" t="s">
        <v>253</v>
      </c>
      <c r="G73" s="59" t="s">
        <v>258</v>
      </c>
      <c r="H73" s="52" t="s">
        <v>275</v>
      </c>
      <c r="I73" s="59"/>
    </row>
    <row r="74" spans="1:9" ht="44.25" customHeight="1" x14ac:dyDescent="0.25">
      <c r="A74" s="51" t="s">
        <v>36</v>
      </c>
      <c r="B74" s="51" t="s">
        <v>68</v>
      </c>
      <c r="C74" s="51" t="s">
        <v>286</v>
      </c>
      <c r="D74" s="51"/>
      <c r="E74" s="52" t="s">
        <v>287</v>
      </c>
      <c r="F74" s="59" t="s">
        <v>253</v>
      </c>
      <c r="G74" s="59" t="s">
        <v>258</v>
      </c>
      <c r="H74" s="52" t="s">
        <v>288</v>
      </c>
      <c r="I74" s="59"/>
    </row>
    <row r="75" spans="1:9" ht="44.25" customHeight="1" x14ac:dyDescent="0.25">
      <c r="A75" s="51" t="s">
        <v>36</v>
      </c>
      <c r="B75" s="51" t="s">
        <v>68</v>
      </c>
      <c r="C75" s="51" t="s">
        <v>289</v>
      </c>
      <c r="D75" s="51"/>
      <c r="E75" s="52" t="s">
        <v>290</v>
      </c>
      <c r="F75" s="59" t="s">
        <v>253</v>
      </c>
      <c r="G75" s="59" t="s">
        <v>274</v>
      </c>
      <c r="H75" s="52" t="s">
        <v>291</v>
      </c>
      <c r="I75" s="59"/>
    </row>
    <row r="76" spans="1:9" ht="67.5" customHeight="1" x14ac:dyDescent="0.25">
      <c r="A76" s="51" t="s">
        <v>36</v>
      </c>
      <c r="B76" s="51" t="s">
        <v>68</v>
      </c>
      <c r="C76" s="51" t="s">
        <v>292</v>
      </c>
      <c r="D76" s="51"/>
      <c r="E76" s="52" t="s">
        <v>293</v>
      </c>
      <c r="F76" s="59" t="s">
        <v>253</v>
      </c>
      <c r="G76" s="59" t="s">
        <v>274</v>
      </c>
      <c r="H76" s="52" t="s">
        <v>275</v>
      </c>
      <c r="I76" s="59"/>
    </row>
    <row r="77" spans="1:9" ht="75" customHeight="1" x14ac:dyDescent="0.25">
      <c r="A77" s="51"/>
      <c r="B77" s="51" t="s">
        <v>68</v>
      </c>
      <c r="C77" s="51" t="s">
        <v>294</v>
      </c>
      <c r="D77" s="51"/>
      <c r="E77" s="102" t="s">
        <v>295</v>
      </c>
      <c r="F77" s="231" t="s">
        <v>296</v>
      </c>
      <c r="G77" s="103" t="s">
        <v>258</v>
      </c>
      <c r="H77" s="103" t="s">
        <v>297</v>
      </c>
      <c r="I77" s="103" t="s">
        <v>298</v>
      </c>
    </row>
    <row r="78" spans="1:9" ht="170.25" customHeight="1" x14ac:dyDescent="0.25">
      <c r="A78" s="51"/>
      <c r="B78" s="51" t="s">
        <v>68</v>
      </c>
      <c r="C78" s="51" t="s">
        <v>299</v>
      </c>
      <c r="D78" s="51"/>
      <c r="E78" s="104" t="s">
        <v>300</v>
      </c>
      <c r="F78" s="232"/>
      <c r="G78" s="105" t="s">
        <v>258</v>
      </c>
      <c r="H78" s="105" t="s">
        <v>301</v>
      </c>
      <c r="I78" s="105" t="s">
        <v>298</v>
      </c>
    </row>
    <row r="79" spans="1:9" ht="63" customHeight="1" x14ac:dyDescent="0.25">
      <c r="A79" s="51"/>
      <c r="B79" s="51" t="s">
        <v>68</v>
      </c>
      <c r="C79" s="51" t="s">
        <v>302</v>
      </c>
      <c r="D79" s="51"/>
      <c r="E79" s="104" t="s">
        <v>303</v>
      </c>
      <c r="F79" s="105" t="s">
        <v>304</v>
      </c>
      <c r="G79" s="105" t="s">
        <v>258</v>
      </c>
      <c r="H79" s="105" t="s">
        <v>305</v>
      </c>
      <c r="I79" s="105" t="s">
        <v>298</v>
      </c>
    </row>
    <row r="80" spans="1:9" ht="34.5" customHeight="1" x14ac:dyDescent="0.25">
      <c r="A80" s="66"/>
      <c r="B80" s="66"/>
      <c r="C80" s="66"/>
      <c r="D80" s="66"/>
      <c r="E80" s="47" t="s">
        <v>79</v>
      </c>
      <c r="F80" s="66"/>
      <c r="G80" s="66"/>
      <c r="H80" s="66"/>
      <c r="I80" s="66"/>
    </row>
    <row r="81" spans="1:9" s="80" customFormat="1" ht="88.5" customHeight="1" x14ac:dyDescent="0.25">
      <c r="A81" s="46" t="s">
        <v>36</v>
      </c>
      <c r="B81" s="46" t="s">
        <v>78</v>
      </c>
      <c r="C81" s="46" t="s">
        <v>104</v>
      </c>
      <c r="D81" s="46"/>
      <c r="E81" s="52" t="s">
        <v>306</v>
      </c>
      <c r="F81" s="59" t="s">
        <v>307</v>
      </c>
      <c r="G81" s="50" t="s">
        <v>308</v>
      </c>
      <c r="H81" s="53" t="s">
        <v>309</v>
      </c>
      <c r="I81" s="120"/>
    </row>
    <row r="82" spans="1:9" ht="29.25" customHeight="1" x14ac:dyDescent="0.25">
      <c r="A82" s="51" t="s">
        <v>36</v>
      </c>
      <c r="B82" s="51" t="s">
        <v>78</v>
      </c>
      <c r="C82" s="51" t="s">
        <v>110</v>
      </c>
      <c r="D82" s="51"/>
      <c r="E82" s="52" t="s">
        <v>310</v>
      </c>
      <c r="F82" s="59" t="s">
        <v>223</v>
      </c>
      <c r="G82" s="59" t="s">
        <v>107</v>
      </c>
      <c r="H82" s="52" t="s">
        <v>311</v>
      </c>
      <c r="I82" s="59" t="s">
        <v>312</v>
      </c>
    </row>
    <row r="83" spans="1:9" ht="27" customHeight="1" x14ac:dyDescent="0.25">
      <c r="A83" s="51" t="s">
        <v>36</v>
      </c>
      <c r="B83" s="51" t="s">
        <v>78</v>
      </c>
      <c r="C83" s="51" t="s">
        <v>114</v>
      </c>
      <c r="D83" s="51"/>
      <c r="E83" s="52" t="s">
        <v>313</v>
      </c>
      <c r="F83" s="59" t="s">
        <v>223</v>
      </c>
      <c r="G83" s="59" t="s">
        <v>107</v>
      </c>
      <c r="H83" s="52" t="s">
        <v>314</v>
      </c>
      <c r="I83" s="101" t="s">
        <v>315</v>
      </c>
    </row>
    <row r="84" spans="1:9" ht="65.25" customHeight="1" x14ac:dyDescent="0.25">
      <c r="A84" s="51" t="s">
        <v>36</v>
      </c>
      <c r="B84" s="51" t="s">
        <v>78</v>
      </c>
      <c r="C84" s="51" t="s">
        <v>170</v>
      </c>
      <c r="D84" s="51"/>
      <c r="E84" s="52" t="s">
        <v>316</v>
      </c>
      <c r="F84" s="59" t="s">
        <v>317</v>
      </c>
      <c r="G84" s="59" t="s">
        <v>107</v>
      </c>
      <c r="H84" s="52" t="s">
        <v>318</v>
      </c>
      <c r="I84" s="59" t="s">
        <v>319</v>
      </c>
    </row>
    <row r="85" spans="1:9" ht="44.25" customHeight="1" x14ac:dyDescent="0.25">
      <c r="A85" s="51" t="s">
        <v>36</v>
      </c>
      <c r="B85" s="51" t="s">
        <v>78</v>
      </c>
      <c r="C85" s="51" t="s">
        <v>36</v>
      </c>
      <c r="D85" s="51"/>
      <c r="E85" s="52" t="s">
        <v>320</v>
      </c>
      <c r="F85" s="59" t="s">
        <v>321</v>
      </c>
      <c r="G85" s="59" t="s">
        <v>107</v>
      </c>
      <c r="H85" s="52" t="s">
        <v>322</v>
      </c>
      <c r="I85" s="59" t="s">
        <v>319</v>
      </c>
    </row>
    <row r="86" spans="1:9" ht="49.5" customHeight="1" x14ac:dyDescent="0.25">
      <c r="A86" s="51" t="s">
        <v>36</v>
      </c>
      <c r="B86" s="51" t="s">
        <v>78</v>
      </c>
      <c r="C86" s="51" t="s">
        <v>177</v>
      </c>
      <c r="D86" s="51"/>
      <c r="E86" s="52" t="s">
        <v>323</v>
      </c>
      <c r="F86" s="59" t="s">
        <v>223</v>
      </c>
      <c r="G86" s="59" t="s">
        <v>121</v>
      </c>
      <c r="H86" s="98" t="s">
        <v>324</v>
      </c>
      <c r="I86" s="59" t="s">
        <v>312</v>
      </c>
    </row>
    <row r="87" spans="1:9" ht="49.5" customHeight="1" x14ac:dyDescent="0.25">
      <c r="A87" s="51" t="s">
        <v>36</v>
      </c>
      <c r="B87" s="51" t="s">
        <v>78</v>
      </c>
      <c r="C87" s="51" t="s">
        <v>181</v>
      </c>
      <c r="D87" s="51"/>
      <c r="E87" s="52" t="s">
        <v>325</v>
      </c>
      <c r="F87" s="59" t="s">
        <v>223</v>
      </c>
      <c r="G87" s="59" t="s">
        <v>121</v>
      </c>
      <c r="H87" s="98" t="s">
        <v>324</v>
      </c>
      <c r="I87" s="59"/>
    </row>
    <row r="88" spans="1:9" ht="51" customHeight="1" x14ac:dyDescent="0.25">
      <c r="A88" s="51" t="s">
        <v>36</v>
      </c>
      <c r="B88" s="51" t="s">
        <v>78</v>
      </c>
      <c r="C88" s="51" t="s">
        <v>184</v>
      </c>
      <c r="D88" s="51"/>
      <c r="E88" s="52" t="s">
        <v>326</v>
      </c>
      <c r="F88" s="59" t="s">
        <v>223</v>
      </c>
      <c r="G88" s="59" t="s">
        <v>121</v>
      </c>
      <c r="H88" s="98" t="s">
        <v>324</v>
      </c>
      <c r="I88" s="59" t="s">
        <v>327</v>
      </c>
    </row>
    <row r="89" spans="1:9" ht="49.5" customHeight="1" x14ac:dyDescent="0.25">
      <c r="A89" s="51" t="s">
        <v>36</v>
      </c>
      <c r="B89" s="51" t="s">
        <v>78</v>
      </c>
      <c r="C89" s="51" t="s">
        <v>187</v>
      </c>
      <c r="D89" s="51"/>
      <c r="E89" s="52" t="s">
        <v>328</v>
      </c>
      <c r="F89" s="59" t="s">
        <v>223</v>
      </c>
      <c r="G89" s="59" t="s">
        <v>329</v>
      </c>
      <c r="H89" s="98" t="s">
        <v>324</v>
      </c>
      <c r="I89" s="59"/>
    </row>
    <row r="90" spans="1:9" ht="74.25" customHeight="1" x14ac:dyDescent="0.25">
      <c r="A90" s="51" t="s">
        <v>36</v>
      </c>
      <c r="B90" s="51" t="s">
        <v>78</v>
      </c>
      <c r="C90" s="51" t="s">
        <v>151</v>
      </c>
      <c r="D90" s="51"/>
      <c r="E90" s="52" t="s">
        <v>330</v>
      </c>
      <c r="F90" s="59" t="s">
        <v>331</v>
      </c>
      <c r="G90" s="59" t="s">
        <v>117</v>
      </c>
      <c r="H90" s="52" t="s">
        <v>332</v>
      </c>
      <c r="I90" s="59"/>
    </row>
    <row r="91" spans="1:9" ht="78.75" customHeight="1" x14ac:dyDescent="0.25">
      <c r="A91" s="51" t="s">
        <v>36</v>
      </c>
      <c r="B91" s="51" t="s">
        <v>78</v>
      </c>
      <c r="C91" s="51" t="s">
        <v>154</v>
      </c>
      <c r="D91" s="51"/>
      <c r="E91" s="52" t="s">
        <v>333</v>
      </c>
      <c r="F91" s="59" t="s">
        <v>223</v>
      </c>
      <c r="G91" s="59" t="s">
        <v>107</v>
      </c>
      <c r="H91" s="52" t="s">
        <v>334</v>
      </c>
      <c r="I91" s="59" t="s">
        <v>327</v>
      </c>
    </row>
    <row r="92" spans="1:9" ht="60.75" customHeight="1" x14ac:dyDescent="0.25">
      <c r="A92" s="51" t="s">
        <v>36</v>
      </c>
      <c r="B92" s="51" t="s">
        <v>78</v>
      </c>
      <c r="C92" s="51" t="s">
        <v>156</v>
      </c>
      <c r="D92" s="51"/>
      <c r="E92" s="52" t="s">
        <v>335</v>
      </c>
      <c r="F92" s="59" t="s">
        <v>223</v>
      </c>
      <c r="G92" s="59" t="s">
        <v>107</v>
      </c>
      <c r="H92" s="52" t="s">
        <v>336</v>
      </c>
      <c r="I92" s="59" t="s">
        <v>327</v>
      </c>
    </row>
    <row r="93" spans="1:9" ht="69.75" customHeight="1" x14ac:dyDescent="0.25">
      <c r="A93" s="51" t="s">
        <v>36</v>
      </c>
      <c r="B93" s="51" t="s">
        <v>78</v>
      </c>
      <c r="C93" s="51" t="s">
        <v>159</v>
      </c>
      <c r="D93" s="51"/>
      <c r="E93" s="52" t="s">
        <v>337</v>
      </c>
      <c r="F93" s="59" t="s">
        <v>223</v>
      </c>
      <c r="G93" s="59" t="s">
        <v>107</v>
      </c>
      <c r="H93" s="52" t="s">
        <v>338</v>
      </c>
      <c r="I93" s="59" t="s">
        <v>327</v>
      </c>
    </row>
    <row r="94" spans="1:9" ht="71.25" customHeight="1" x14ac:dyDescent="0.25">
      <c r="A94" s="51" t="s">
        <v>36</v>
      </c>
      <c r="B94" s="51" t="s">
        <v>78</v>
      </c>
      <c r="C94" s="51" t="s">
        <v>163</v>
      </c>
      <c r="D94" s="51"/>
      <c r="E94" s="52" t="s">
        <v>339</v>
      </c>
      <c r="F94" s="59" t="s">
        <v>223</v>
      </c>
      <c r="G94" s="59" t="s">
        <v>117</v>
      </c>
      <c r="H94" s="52" t="s">
        <v>340</v>
      </c>
      <c r="I94" s="59" t="s">
        <v>327</v>
      </c>
    </row>
    <row r="95" spans="1:9" ht="103.9" customHeight="1" x14ac:dyDescent="0.25">
      <c r="A95" s="51"/>
      <c r="B95" s="51" t="s">
        <v>78</v>
      </c>
      <c r="C95" s="51" t="s">
        <v>167</v>
      </c>
      <c r="D95" s="51"/>
      <c r="E95" s="106" t="s">
        <v>341</v>
      </c>
      <c r="F95" s="59" t="s">
        <v>223</v>
      </c>
      <c r="G95" s="107" t="s">
        <v>342</v>
      </c>
      <c r="H95" s="108" t="s">
        <v>343</v>
      </c>
      <c r="I95" s="54" t="s">
        <v>344</v>
      </c>
    </row>
    <row r="96" spans="1:9" ht="32.450000000000003" customHeight="1" x14ac:dyDescent="0.25">
      <c r="A96" s="51"/>
      <c r="B96" s="51" t="s">
        <v>78</v>
      </c>
      <c r="C96" s="109">
        <v>16</v>
      </c>
      <c r="D96" s="66"/>
      <c r="E96" s="110" t="s">
        <v>345</v>
      </c>
      <c r="F96" s="111" t="s">
        <v>223</v>
      </c>
      <c r="G96" s="107" t="s">
        <v>204</v>
      </c>
      <c r="H96" s="107" t="s">
        <v>346</v>
      </c>
      <c r="I96" s="121" t="s">
        <v>347</v>
      </c>
    </row>
    <row r="97" spans="1:9" ht="69.599999999999994" customHeight="1" x14ac:dyDescent="0.25">
      <c r="A97" s="51"/>
      <c r="B97" s="51" t="s">
        <v>78</v>
      </c>
      <c r="C97" s="109">
        <v>17</v>
      </c>
      <c r="D97" s="66"/>
      <c r="E97" s="106" t="s">
        <v>348</v>
      </c>
      <c r="F97" s="111" t="s">
        <v>223</v>
      </c>
      <c r="G97" s="107" t="s">
        <v>204</v>
      </c>
      <c r="H97" s="108" t="s">
        <v>346</v>
      </c>
      <c r="I97" s="121" t="s">
        <v>349</v>
      </c>
    </row>
    <row r="98" spans="1:9" ht="40.5" customHeight="1" x14ac:dyDescent="0.25">
      <c r="A98" s="51" t="s">
        <v>36</v>
      </c>
      <c r="B98" s="46" t="s">
        <v>88</v>
      </c>
      <c r="C98" s="51"/>
      <c r="D98" s="51"/>
      <c r="E98" s="47" t="s">
        <v>89</v>
      </c>
      <c r="F98" s="59"/>
      <c r="G98" s="59"/>
      <c r="H98" s="52"/>
      <c r="I98" s="59" t="s">
        <v>312</v>
      </c>
    </row>
    <row r="99" spans="1:9" s="80" customFormat="1" ht="69" customHeight="1" x14ac:dyDescent="0.25">
      <c r="A99" s="46" t="s">
        <v>36</v>
      </c>
      <c r="B99" s="51" t="s">
        <v>88</v>
      </c>
      <c r="C99" s="51" t="s">
        <v>104</v>
      </c>
      <c r="D99" s="46"/>
      <c r="E99" s="52" t="s">
        <v>350</v>
      </c>
      <c r="F99" s="59" t="s">
        <v>253</v>
      </c>
      <c r="G99" s="50" t="s">
        <v>240</v>
      </c>
      <c r="H99" s="112" t="s">
        <v>351</v>
      </c>
      <c r="I99" s="120"/>
    </row>
    <row r="100" spans="1:9" ht="67.5" customHeight="1" x14ac:dyDescent="0.25">
      <c r="A100" s="51" t="s">
        <v>36</v>
      </c>
      <c r="B100" s="51" t="s">
        <v>88</v>
      </c>
      <c r="C100" s="51" t="s">
        <v>110</v>
      </c>
      <c r="D100" s="51"/>
      <c r="E100" s="52" t="s">
        <v>352</v>
      </c>
      <c r="F100" s="59" t="s">
        <v>223</v>
      </c>
      <c r="G100" s="59" t="s">
        <v>107</v>
      </c>
      <c r="H100" s="52" t="s">
        <v>353</v>
      </c>
      <c r="I100" s="59" t="s">
        <v>354</v>
      </c>
    </row>
    <row r="101" spans="1:9" ht="75.75" customHeight="1" x14ac:dyDescent="0.25">
      <c r="A101" s="51" t="s">
        <v>36</v>
      </c>
      <c r="B101" s="51" t="s">
        <v>88</v>
      </c>
      <c r="C101" s="51" t="s">
        <v>114</v>
      </c>
      <c r="D101" s="51"/>
      <c r="E101" s="52" t="s">
        <v>355</v>
      </c>
      <c r="F101" s="59" t="s">
        <v>223</v>
      </c>
      <c r="G101" s="59" t="s">
        <v>107</v>
      </c>
      <c r="H101" s="52" t="s">
        <v>356</v>
      </c>
      <c r="I101" s="59" t="s">
        <v>354</v>
      </c>
    </row>
    <row r="102" spans="1:9" ht="51" customHeight="1" x14ac:dyDescent="0.25">
      <c r="A102" s="51" t="s">
        <v>36</v>
      </c>
      <c r="B102" s="51" t="s">
        <v>88</v>
      </c>
      <c r="C102" s="51" t="s">
        <v>170</v>
      </c>
      <c r="D102" s="113"/>
      <c r="E102" s="52" t="s">
        <v>357</v>
      </c>
      <c r="F102" s="59" t="s">
        <v>358</v>
      </c>
      <c r="G102" s="59" t="s">
        <v>107</v>
      </c>
      <c r="H102" s="52" t="s">
        <v>359</v>
      </c>
      <c r="I102" s="59" t="s">
        <v>354</v>
      </c>
    </row>
    <row r="103" spans="1:9" ht="85.5" customHeight="1" x14ac:dyDescent="0.25">
      <c r="A103" s="51" t="s">
        <v>36</v>
      </c>
      <c r="B103" s="51" t="s">
        <v>88</v>
      </c>
      <c r="C103" s="51" t="s">
        <v>36</v>
      </c>
      <c r="D103" s="113"/>
      <c r="E103" s="52" t="s">
        <v>360</v>
      </c>
      <c r="F103" s="59" t="s">
        <v>223</v>
      </c>
      <c r="G103" s="59" t="s">
        <v>107</v>
      </c>
      <c r="H103" s="52" t="s">
        <v>361</v>
      </c>
      <c r="I103" s="59" t="s">
        <v>354</v>
      </c>
    </row>
    <row r="104" spans="1:9" ht="51" customHeight="1" x14ac:dyDescent="0.25">
      <c r="A104" s="51" t="s">
        <v>36</v>
      </c>
      <c r="B104" s="51" t="s">
        <v>88</v>
      </c>
      <c r="C104" s="51" t="s">
        <v>177</v>
      </c>
      <c r="D104" s="113"/>
      <c r="E104" s="52" t="s">
        <v>362</v>
      </c>
      <c r="F104" s="59" t="s">
        <v>223</v>
      </c>
      <c r="G104" s="59" t="s">
        <v>107</v>
      </c>
      <c r="H104" s="52" t="s">
        <v>363</v>
      </c>
      <c r="I104" s="59" t="s">
        <v>354</v>
      </c>
    </row>
    <row r="105" spans="1:9" ht="68.25" customHeight="1" x14ac:dyDescent="0.25">
      <c r="A105" s="51" t="s">
        <v>36</v>
      </c>
      <c r="B105" s="51" t="s">
        <v>88</v>
      </c>
      <c r="C105" s="51" t="s">
        <v>181</v>
      </c>
      <c r="D105" s="114"/>
      <c r="E105" s="52" t="s">
        <v>364</v>
      </c>
      <c r="F105" s="59" t="s">
        <v>223</v>
      </c>
      <c r="G105" s="59" t="s">
        <v>107</v>
      </c>
      <c r="H105" s="52" t="s">
        <v>365</v>
      </c>
      <c r="I105" s="59" t="s">
        <v>354</v>
      </c>
    </row>
    <row r="106" spans="1:9" ht="49.5" customHeight="1" x14ac:dyDescent="0.25">
      <c r="A106" s="51" t="s">
        <v>36</v>
      </c>
      <c r="B106" s="51" t="s">
        <v>88</v>
      </c>
      <c r="C106" s="51" t="s">
        <v>184</v>
      </c>
      <c r="D106" s="114"/>
      <c r="E106" s="52" t="s">
        <v>366</v>
      </c>
      <c r="F106" s="59" t="s">
        <v>223</v>
      </c>
      <c r="G106" s="59" t="s">
        <v>107</v>
      </c>
      <c r="H106" s="52" t="s">
        <v>367</v>
      </c>
      <c r="I106" s="59" t="s">
        <v>354</v>
      </c>
    </row>
    <row r="107" spans="1:9" ht="41.25" customHeight="1" x14ac:dyDescent="0.25">
      <c r="A107" s="51" t="s">
        <v>36</v>
      </c>
      <c r="B107" s="51" t="s">
        <v>88</v>
      </c>
      <c r="C107" s="51" t="s">
        <v>187</v>
      </c>
      <c r="D107" s="114"/>
      <c r="E107" s="52" t="s">
        <v>368</v>
      </c>
      <c r="F107" s="59" t="s">
        <v>223</v>
      </c>
      <c r="G107" s="59" t="s">
        <v>107</v>
      </c>
      <c r="H107" s="52" t="s">
        <v>369</v>
      </c>
      <c r="I107" s="59" t="s">
        <v>354</v>
      </c>
    </row>
    <row r="108" spans="1:9" ht="86.25" customHeight="1" x14ac:dyDescent="0.25">
      <c r="A108" s="51" t="s">
        <v>36</v>
      </c>
      <c r="B108" s="51" t="s">
        <v>88</v>
      </c>
      <c r="C108" s="51" t="s">
        <v>151</v>
      </c>
      <c r="D108" s="114"/>
      <c r="E108" s="52" t="s">
        <v>370</v>
      </c>
      <c r="F108" s="59" t="s">
        <v>223</v>
      </c>
      <c r="G108" s="59" t="s">
        <v>107</v>
      </c>
      <c r="H108" s="52" t="s">
        <v>371</v>
      </c>
      <c r="I108" s="59" t="s">
        <v>354</v>
      </c>
    </row>
    <row r="109" spans="1:9" ht="95.25" customHeight="1" x14ac:dyDescent="0.25">
      <c r="A109" s="51" t="s">
        <v>36</v>
      </c>
      <c r="B109" s="51" t="s">
        <v>88</v>
      </c>
      <c r="C109" s="51" t="s">
        <v>154</v>
      </c>
      <c r="D109" s="114"/>
      <c r="E109" s="59" t="s">
        <v>372</v>
      </c>
      <c r="F109" s="59" t="s">
        <v>223</v>
      </c>
      <c r="G109" s="59" t="s">
        <v>107</v>
      </c>
      <c r="H109" s="52"/>
      <c r="I109" s="59" t="s">
        <v>354</v>
      </c>
    </row>
    <row r="110" spans="1:9" ht="90" customHeight="1" x14ac:dyDescent="0.25">
      <c r="A110" s="51" t="s">
        <v>36</v>
      </c>
      <c r="B110" s="51" t="s">
        <v>88</v>
      </c>
      <c r="C110" s="51" t="s">
        <v>154</v>
      </c>
      <c r="D110" s="115">
        <v>1</v>
      </c>
      <c r="E110" s="52" t="s">
        <v>373</v>
      </c>
      <c r="F110" s="59" t="s">
        <v>374</v>
      </c>
      <c r="G110" s="59" t="s">
        <v>107</v>
      </c>
      <c r="H110" s="52" t="s">
        <v>375</v>
      </c>
      <c r="I110" s="59" t="s">
        <v>354</v>
      </c>
    </row>
    <row r="111" spans="1:9" ht="84" customHeight="1" x14ac:dyDescent="0.25">
      <c r="A111" s="51" t="s">
        <v>36</v>
      </c>
      <c r="B111" s="51" t="s">
        <v>88</v>
      </c>
      <c r="C111" s="51" t="s">
        <v>159</v>
      </c>
      <c r="D111" s="114"/>
      <c r="E111" s="52" t="s">
        <v>376</v>
      </c>
      <c r="F111" s="59" t="s">
        <v>377</v>
      </c>
      <c r="G111" s="59" t="s">
        <v>121</v>
      </c>
      <c r="H111" s="52" t="s">
        <v>378</v>
      </c>
      <c r="I111" s="59" t="s">
        <v>354</v>
      </c>
    </row>
    <row r="112" spans="1:9" ht="62.25" customHeight="1" x14ac:dyDescent="0.25">
      <c r="A112" s="51" t="s">
        <v>36</v>
      </c>
      <c r="B112" s="51" t="s">
        <v>88</v>
      </c>
      <c r="C112" s="51" t="s">
        <v>163</v>
      </c>
      <c r="D112" s="114"/>
      <c r="E112" s="52" t="s">
        <v>379</v>
      </c>
      <c r="F112" s="59" t="s">
        <v>223</v>
      </c>
      <c r="G112" s="59" t="s">
        <v>107</v>
      </c>
      <c r="H112" s="52" t="s">
        <v>380</v>
      </c>
      <c r="I112" s="59" t="s">
        <v>354</v>
      </c>
    </row>
    <row r="113" spans="1:10" ht="52.5" customHeight="1" x14ac:dyDescent="0.25">
      <c r="A113" s="116" t="s">
        <v>36</v>
      </c>
      <c r="B113" s="116" t="s">
        <v>88</v>
      </c>
      <c r="C113" s="116" t="s">
        <v>167</v>
      </c>
      <c r="D113" s="117"/>
      <c r="E113" s="118" t="s">
        <v>381</v>
      </c>
      <c r="F113" s="111" t="s">
        <v>223</v>
      </c>
      <c r="G113" s="59" t="s">
        <v>107</v>
      </c>
      <c r="H113" s="52" t="s">
        <v>382</v>
      </c>
      <c r="I113" s="59" t="s">
        <v>354</v>
      </c>
    </row>
    <row r="114" spans="1:10" x14ac:dyDescent="0.25">
      <c r="H114" s="119"/>
      <c r="I114" s="122"/>
      <c r="J114" s="119"/>
    </row>
    <row r="115" spans="1:10" x14ac:dyDescent="0.25">
      <c r="H115" s="119"/>
      <c r="I115" s="122"/>
      <c r="J115" s="119"/>
    </row>
  </sheetData>
  <mergeCells count="9">
    <mergeCell ref="A8:I8"/>
    <mergeCell ref="A10:D10"/>
    <mergeCell ref="E61:G61"/>
    <mergeCell ref="E10:E11"/>
    <mergeCell ref="F10:F11"/>
    <mergeCell ref="F77:F78"/>
    <mergeCell ref="G10:G11"/>
    <mergeCell ref="H10:H11"/>
    <mergeCell ref="I10:I11"/>
  </mergeCells>
  <pageMargins left="0.59055118110236227" right="0.59055118110236227" top="0.78740157480314965" bottom="0.78740157480314965" header="0.31496062992125984" footer="0.31496062992125984"/>
  <pageSetup paperSize="9" scale="98" fitToHeight="0" orientation="landscape" r:id="rId1"/>
  <headerFooter>
    <oddFooter>&amp;C&amp;P</oddFooter>
  </headerFooter>
  <rowBreaks count="6" manualBreakCount="6">
    <brk id="15" max="8" man="1"/>
    <brk id="24" max="8" man="1"/>
    <brk id="33" max="16383" man="1"/>
    <brk id="39" max="8" man="1"/>
    <brk id="46" max="8" man="1"/>
    <brk id="5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35391-435D-4AEC-8D77-3D99480475C4}">
  <sheetPr>
    <pageSetUpPr fitToPage="1"/>
  </sheetPr>
  <dimension ref="A1:O15"/>
  <sheetViews>
    <sheetView view="pageBreakPreview" zoomScale="150" zoomScaleNormal="110" workbookViewId="0">
      <selection activeCell="I15" sqref="I15"/>
    </sheetView>
  </sheetViews>
  <sheetFormatPr defaultColWidth="9.140625" defaultRowHeight="15" x14ac:dyDescent="0.25"/>
  <cols>
    <col min="1" max="2" width="4.7109375" customWidth="1"/>
    <col min="3" max="3" width="34.28515625" customWidth="1"/>
    <col min="4" max="4" width="15.85546875" customWidth="1"/>
    <col min="5" max="5" width="6.5703125" customWidth="1"/>
    <col min="6" max="6" width="5.5703125" customWidth="1"/>
    <col min="7" max="7" width="6" customWidth="1"/>
    <col min="8" max="8" width="6.5703125" customWidth="1"/>
    <col min="9" max="13" width="5.7109375" customWidth="1"/>
    <col min="14" max="14" width="5.85546875" customWidth="1"/>
    <col min="15" max="15" width="26.28515625" customWidth="1"/>
  </cols>
  <sheetData>
    <row r="1" spans="1:15" s="1" customFormat="1" ht="14.1" customHeight="1" x14ac:dyDescent="0.2">
      <c r="A1" s="78"/>
      <c r="B1" s="78"/>
      <c r="C1" s="78"/>
      <c r="D1" s="78"/>
      <c r="E1" s="78"/>
      <c r="F1" s="78"/>
      <c r="G1" s="78"/>
      <c r="H1" s="78"/>
      <c r="I1" s="78"/>
      <c r="J1" s="78"/>
      <c r="K1" s="78"/>
      <c r="L1" s="78"/>
      <c r="M1" s="78"/>
      <c r="N1" s="78" t="s">
        <v>383</v>
      </c>
    </row>
    <row r="2" spans="1:15" s="1" customFormat="1" ht="14.1" customHeight="1" x14ac:dyDescent="0.2">
      <c r="A2" s="78"/>
      <c r="B2" s="78"/>
      <c r="C2" s="78"/>
      <c r="D2" s="78"/>
      <c r="E2" s="78"/>
      <c r="F2" s="78"/>
      <c r="G2" s="78"/>
      <c r="H2" s="78"/>
      <c r="I2" s="78"/>
      <c r="J2" s="78"/>
      <c r="K2" s="78"/>
      <c r="L2" s="78"/>
      <c r="M2" s="78"/>
      <c r="N2" s="78" t="s">
        <v>4</v>
      </c>
    </row>
    <row r="3" spans="1:15" s="1" customFormat="1" ht="14.1" customHeight="1" x14ac:dyDescent="0.2">
      <c r="A3" s="78"/>
      <c r="B3" s="78"/>
      <c r="C3" s="78"/>
      <c r="D3" s="78"/>
      <c r="E3" s="78"/>
      <c r="F3" s="78"/>
      <c r="G3" s="78"/>
      <c r="H3" s="78"/>
      <c r="I3" s="78"/>
      <c r="J3" s="78"/>
      <c r="K3" s="78"/>
      <c r="L3" s="78"/>
      <c r="M3" s="78"/>
      <c r="N3" s="78" t="s">
        <v>5</v>
      </c>
    </row>
    <row r="4" spans="1:15" s="1" customFormat="1" ht="14.1" customHeight="1" x14ac:dyDescent="0.2">
      <c r="A4" s="78"/>
      <c r="B4" s="78"/>
      <c r="C4" s="78"/>
      <c r="D4" s="78"/>
      <c r="E4" s="78"/>
      <c r="F4" s="78"/>
      <c r="G4" s="78"/>
      <c r="H4" s="78"/>
      <c r="I4" s="78"/>
      <c r="J4" s="78"/>
      <c r="K4" s="78"/>
      <c r="L4" s="78"/>
      <c r="M4" s="78"/>
      <c r="N4" s="78" t="s">
        <v>6</v>
      </c>
    </row>
    <row r="5" spans="1:15" s="1" customFormat="1" ht="14.1" customHeight="1" x14ac:dyDescent="0.2">
      <c r="A5" s="78"/>
      <c r="B5" s="78"/>
      <c r="C5" s="78"/>
      <c r="D5" s="78"/>
      <c r="E5" s="78"/>
      <c r="F5" s="78"/>
      <c r="G5" s="78"/>
      <c r="H5" s="78"/>
      <c r="I5" s="78"/>
      <c r="J5" s="78"/>
      <c r="K5" s="78"/>
      <c r="L5" s="78"/>
      <c r="M5" s="78"/>
      <c r="N5" s="78" t="s">
        <v>7</v>
      </c>
    </row>
    <row r="6" spans="1:15" s="1" customFormat="1" ht="14.1" customHeight="1" x14ac:dyDescent="0.2">
      <c r="A6" s="78"/>
      <c r="B6" s="78"/>
      <c r="C6" s="78"/>
      <c r="D6" s="78"/>
      <c r="E6" s="78"/>
      <c r="F6" s="78"/>
      <c r="G6" s="78"/>
      <c r="H6" s="78"/>
      <c r="I6" s="78"/>
      <c r="J6" s="78"/>
      <c r="K6" s="78"/>
      <c r="L6" s="78"/>
      <c r="M6" s="78"/>
      <c r="N6" s="78" t="s">
        <v>8</v>
      </c>
    </row>
    <row r="7" spans="1:15" s="1" customFormat="1" ht="14.1" customHeight="1" x14ac:dyDescent="0.2">
      <c r="A7" s="237" t="s">
        <v>384</v>
      </c>
      <c r="B7" s="238"/>
      <c r="C7" s="238"/>
      <c r="D7" s="238"/>
      <c r="E7" s="238"/>
      <c r="F7" s="238"/>
      <c r="G7" s="238"/>
      <c r="H7" s="238"/>
      <c r="I7" s="238"/>
      <c r="J7" s="238"/>
      <c r="K7" s="238"/>
      <c r="L7" s="238"/>
      <c r="M7" s="238"/>
      <c r="N7" s="238"/>
      <c r="O7" s="238"/>
    </row>
    <row r="8" spans="1:15" s="1" customFormat="1" ht="14.1" customHeight="1" x14ac:dyDescent="0.2">
      <c r="A8" s="78"/>
      <c r="B8" s="78"/>
      <c r="C8" s="79"/>
      <c r="D8" s="79"/>
      <c r="E8" s="79"/>
      <c r="F8" s="79"/>
      <c r="G8" s="79"/>
      <c r="H8" s="79"/>
      <c r="I8" s="79"/>
      <c r="J8" s="79"/>
      <c r="K8" s="79"/>
      <c r="L8" s="79"/>
      <c r="M8" s="79"/>
      <c r="N8" s="79"/>
      <c r="O8" s="79"/>
    </row>
    <row r="9" spans="1:15" ht="12.95" customHeight="1" x14ac:dyDescent="0.25">
      <c r="A9" s="218" t="s">
        <v>10</v>
      </c>
      <c r="B9" s="218"/>
      <c r="C9" s="211" t="s">
        <v>385</v>
      </c>
      <c r="D9" s="211" t="s">
        <v>386</v>
      </c>
      <c r="E9" s="211" t="s">
        <v>387</v>
      </c>
      <c r="F9" s="211"/>
      <c r="G9" s="211"/>
      <c r="H9" s="211"/>
      <c r="I9" s="211"/>
      <c r="J9" s="211"/>
      <c r="K9" s="211"/>
      <c r="L9" s="211"/>
      <c r="M9" s="211"/>
      <c r="N9" s="211"/>
      <c r="O9" s="211" t="s">
        <v>388</v>
      </c>
    </row>
    <row r="10" spans="1:15" ht="33.75" customHeight="1" x14ac:dyDescent="0.25">
      <c r="A10" s="234"/>
      <c r="B10" s="234"/>
      <c r="C10" s="233" t="s">
        <v>389</v>
      </c>
      <c r="D10" s="233" t="s">
        <v>386</v>
      </c>
      <c r="E10" s="211" t="s">
        <v>17</v>
      </c>
      <c r="F10" s="211" t="s">
        <v>18</v>
      </c>
      <c r="G10" s="211" t="s">
        <v>19</v>
      </c>
      <c r="H10" s="211" t="s">
        <v>20</v>
      </c>
      <c r="I10" s="235" t="s">
        <v>21</v>
      </c>
      <c r="J10" s="235" t="s">
        <v>22</v>
      </c>
      <c r="K10" s="235" t="s">
        <v>23</v>
      </c>
      <c r="L10" s="235" t="s">
        <v>24</v>
      </c>
      <c r="M10" s="235" t="s">
        <v>25</v>
      </c>
      <c r="N10" s="211" t="s">
        <v>26</v>
      </c>
      <c r="O10" s="233" t="s">
        <v>100</v>
      </c>
    </row>
    <row r="11" spans="1:15" ht="18" customHeight="1" x14ac:dyDescent="0.25">
      <c r="A11" s="81" t="s">
        <v>31</v>
      </c>
      <c r="B11" s="81" t="s">
        <v>32</v>
      </c>
      <c r="C11" s="233"/>
      <c r="D11" s="233"/>
      <c r="E11" s="233"/>
      <c r="F11" s="233"/>
      <c r="G11" s="233"/>
      <c r="H11" s="233"/>
      <c r="I11" s="236"/>
      <c r="J11" s="236"/>
      <c r="K11" s="236"/>
      <c r="L11" s="236"/>
      <c r="M11" s="236"/>
      <c r="N11" s="233"/>
      <c r="O11" s="233"/>
    </row>
    <row r="12" spans="1:15" s="80" customFormat="1" ht="14.1" customHeight="1" x14ac:dyDescent="0.25">
      <c r="A12" s="82" t="s">
        <v>36</v>
      </c>
      <c r="B12" s="82" t="s">
        <v>68</v>
      </c>
      <c r="C12" s="239" t="s">
        <v>210</v>
      </c>
      <c r="D12" s="239"/>
      <c r="E12" s="239"/>
      <c r="F12" s="239"/>
      <c r="G12" s="239"/>
      <c r="H12" s="239"/>
      <c r="I12" s="239"/>
      <c r="J12" s="239"/>
      <c r="K12" s="239"/>
      <c r="L12" s="239"/>
      <c r="M12" s="239"/>
      <c r="N12" s="239"/>
      <c r="O12" s="239"/>
    </row>
    <row r="13" spans="1:15" ht="108" customHeight="1" x14ac:dyDescent="0.25">
      <c r="A13" s="83" t="s">
        <v>36</v>
      </c>
      <c r="B13" s="83" t="s">
        <v>42</v>
      </c>
      <c r="C13" s="84" t="s">
        <v>390</v>
      </c>
      <c r="D13" s="85" t="s">
        <v>391</v>
      </c>
      <c r="E13" s="86">
        <v>0</v>
      </c>
      <c r="F13" s="86">
        <v>0</v>
      </c>
      <c r="G13" s="86">
        <v>0</v>
      </c>
      <c r="H13" s="86">
        <v>0</v>
      </c>
      <c r="I13" s="86">
        <v>0</v>
      </c>
      <c r="J13" s="86">
        <v>0</v>
      </c>
      <c r="K13" s="86">
        <v>0</v>
      </c>
      <c r="L13" s="86">
        <v>0</v>
      </c>
      <c r="M13" s="86">
        <v>0</v>
      </c>
      <c r="N13" s="86">
        <v>0</v>
      </c>
      <c r="O13" s="90" t="s">
        <v>392</v>
      </c>
    </row>
    <row r="14" spans="1:15" s="80" customFormat="1" ht="14.25" customHeight="1" x14ac:dyDescent="0.25">
      <c r="A14" s="87" t="s">
        <v>36</v>
      </c>
      <c r="B14" s="87" t="s">
        <v>88</v>
      </c>
      <c r="C14" s="240" t="s">
        <v>89</v>
      </c>
      <c r="D14" s="240"/>
      <c r="E14" s="240"/>
      <c r="F14" s="240"/>
      <c r="G14" s="240"/>
      <c r="H14" s="240"/>
      <c r="I14" s="240"/>
      <c r="J14" s="240"/>
      <c r="K14" s="240"/>
      <c r="L14" s="240"/>
      <c r="M14" s="240"/>
      <c r="N14" s="240"/>
      <c r="O14" s="240"/>
    </row>
    <row r="15" spans="1:15" ht="144" customHeight="1" x14ac:dyDescent="0.25">
      <c r="A15" s="83" t="s">
        <v>36</v>
      </c>
      <c r="B15" s="83" t="s">
        <v>42</v>
      </c>
      <c r="C15" s="84" t="s">
        <v>393</v>
      </c>
      <c r="D15" s="85" t="s">
        <v>394</v>
      </c>
      <c r="E15" s="88">
        <v>0</v>
      </c>
      <c r="F15" s="88">
        <v>0</v>
      </c>
      <c r="G15" s="88">
        <v>0</v>
      </c>
      <c r="H15" s="88">
        <v>0</v>
      </c>
      <c r="I15" s="88">
        <v>0</v>
      </c>
      <c r="J15" s="88">
        <v>0</v>
      </c>
      <c r="K15" s="88">
        <v>0</v>
      </c>
      <c r="L15" s="88">
        <v>0</v>
      </c>
      <c r="M15" s="88">
        <v>0</v>
      </c>
      <c r="N15" s="88">
        <v>0</v>
      </c>
      <c r="O15" s="90" t="s">
        <v>395</v>
      </c>
    </row>
  </sheetData>
  <mergeCells count="18">
    <mergeCell ref="A7:O7"/>
    <mergeCell ref="E9:N9"/>
    <mergeCell ref="C12:O12"/>
    <mergeCell ref="C14:O14"/>
    <mergeCell ref="C9:C11"/>
    <mergeCell ref="D9:D11"/>
    <mergeCell ref="E10:E11"/>
    <mergeCell ref="F10:F11"/>
    <mergeCell ref="G10:G11"/>
    <mergeCell ref="H10:H11"/>
    <mergeCell ref="O9:O11"/>
    <mergeCell ref="A9:B10"/>
    <mergeCell ref="I10:I11"/>
    <mergeCell ref="J10:J11"/>
    <mergeCell ref="K10:K11"/>
    <mergeCell ref="L10:L11"/>
    <mergeCell ref="M10:M11"/>
    <mergeCell ref="N10:N11"/>
  </mergeCells>
  <pageMargins left="0.59055118110236227" right="0.59055118110236227" top="0.78740157480314965" bottom="0.78740157480314965" header="0.31496062992125984" footer="0.31496062992125984"/>
  <pageSetup paperSize="9" scale="92" fitToHeight="0" orientation="landscape"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D02CA-A96D-4615-A1E2-D4127351424E}">
  <sheetPr>
    <pageSetUpPr fitToPage="1"/>
  </sheetPr>
  <dimension ref="A1:K10"/>
  <sheetViews>
    <sheetView view="pageBreakPreview" zoomScale="60" zoomScaleNormal="100" workbookViewId="0">
      <selection activeCell="I6" sqref="I6"/>
    </sheetView>
  </sheetViews>
  <sheetFormatPr defaultColWidth="9.140625" defaultRowHeight="15" x14ac:dyDescent="0.25"/>
  <cols>
    <col min="1" max="4" width="4.28515625" customWidth="1"/>
    <col min="5" max="5" width="16" customWidth="1"/>
    <col min="6" max="6" width="41" customWidth="1"/>
    <col min="7" max="7" width="9.28515625" customWidth="1"/>
    <col min="8" max="11" width="10.7109375" customWidth="1"/>
  </cols>
  <sheetData>
    <row r="1" spans="1:11" s="1" customFormat="1" ht="14.1" customHeight="1" x14ac:dyDescent="0.2">
      <c r="A1" s="78"/>
      <c r="B1" s="78"/>
      <c r="C1" s="78"/>
      <c r="D1" s="78"/>
      <c r="E1" s="78"/>
      <c r="F1" s="78"/>
      <c r="G1" s="78"/>
      <c r="H1" s="78"/>
      <c r="I1" s="78" t="s">
        <v>396</v>
      </c>
      <c r="K1" s="78"/>
    </row>
    <row r="2" spans="1:11" s="1" customFormat="1" ht="14.1" customHeight="1" x14ac:dyDescent="0.2">
      <c r="A2" s="78"/>
      <c r="B2" s="78"/>
      <c r="C2" s="78"/>
      <c r="D2" s="78"/>
      <c r="E2" s="78"/>
      <c r="F2" s="78"/>
      <c r="G2" s="78"/>
      <c r="H2" s="78"/>
      <c r="I2" s="78" t="s">
        <v>4</v>
      </c>
      <c r="K2" s="78"/>
    </row>
    <row r="3" spans="1:11" s="1" customFormat="1" ht="14.1" customHeight="1" x14ac:dyDescent="0.2">
      <c r="A3" s="78"/>
      <c r="B3" s="78"/>
      <c r="C3" s="78"/>
      <c r="D3" s="78"/>
      <c r="E3" s="78"/>
      <c r="F3" s="78"/>
      <c r="G3" s="78"/>
      <c r="H3" s="78"/>
      <c r="I3" s="78" t="s">
        <v>5</v>
      </c>
      <c r="K3" s="78"/>
    </row>
    <row r="4" spans="1:11" s="1" customFormat="1" ht="14.1" customHeight="1" x14ac:dyDescent="0.2">
      <c r="A4" s="78"/>
      <c r="B4" s="78"/>
      <c r="C4" s="78"/>
      <c r="D4" s="78"/>
      <c r="E4" s="78"/>
      <c r="F4" s="78"/>
      <c r="G4" s="78"/>
      <c r="H4" s="78"/>
      <c r="I4" s="78" t="s">
        <v>6</v>
      </c>
      <c r="K4" s="78"/>
    </row>
    <row r="5" spans="1:11" s="1" customFormat="1" ht="14.1" customHeight="1" x14ac:dyDescent="0.2">
      <c r="A5" s="78"/>
      <c r="B5" s="78"/>
      <c r="C5" s="78"/>
      <c r="D5" s="78"/>
      <c r="E5" s="78"/>
      <c r="F5" s="78"/>
      <c r="G5" s="78"/>
      <c r="H5" s="78"/>
      <c r="I5" s="78" t="s">
        <v>7</v>
      </c>
      <c r="K5" s="78"/>
    </row>
    <row r="6" spans="1:11" s="1" customFormat="1" ht="14.1" customHeight="1" x14ac:dyDescent="0.2">
      <c r="A6" s="78"/>
      <c r="B6" s="78"/>
      <c r="C6" s="78"/>
      <c r="D6" s="78"/>
      <c r="E6" s="78"/>
      <c r="F6" s="78"/>
      <c r="G6" s="78"/>
      <c r="H6" s="78"/>
      <c r="I6" s="78" t="s">
        <v>8</v>
      </c>
      <c r="K6" s="78"/>
    </row>
    <row r="7" spans="1:11" s="1" customFormat="1" ht="14.1" customHeight="1" x14ac:dyDescent="0.2">
      <c r="A7" s="241" t="s">
        <v>397</v>
      </c>
      <c r="B7" s="241"/>
      <c r="C7" s="241"/>
      <c r="D7" s="241"/>
      <c r="E7" s="241"/>
      <c r="F7" s="241"/>
      <c r="G7" s="241"/>
      <c r="H7" s="241"/>
      <c r="I7" s="241"/>
      <c r="J7" s="241"/>
      <c r="K7" s="241"/>
    </row>
    <row r="8" spans="1:11" s="1" customFormat="1" ht="14.1" customHeight="1" x14ac:dyDescent="0.2">
      <c r="A8" s="78"/>
      <c r="B8" s="78"/>
      <c r="C8" s="78"/>
      <c r="D8" s="78"/>
      <c r="E8" s="79"/>
      <c r="F8" s="79"/>
      <c r="G8" s="79"/>
      <c r="H8" s="79"/>
      <c r="I8" s="79"/>
      <c r="J8" s="79"/>
      <c r="K8" s="79"/>
    </row>
    <row r="10" spans="1:11" x14ac:dyDescent="0.25">
      <c r="A10" s="1" t="s">
        <v>398</v>
      </c>
    </row>
  </sheetData>
  <mergeCells count="1">
    <mergeCell ref="A7:K7"/>
  </mergeCells>
  <pageMargins left="0.59055118110236227" right="0.59055118110236227" top="0.78740157480314965" bottom="0.78740157480314965" header="0.31496062992125984" footer="0.31496062992125984"/>
  <pageSetup paperSize="9" fitToHeight="0" orientation="landscape"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A5846-9E32-46A2-916B-9A4270E650B5}">
  <sheetPr>
    <pageSetUpPr fitToPage="1"/>
  </sheetPr>
  <dimension ref="A1:Y33"/>
  <sheetViews>
    <sheetView tabSelected="1" view="pageBreakPreview" zoomScaleNormal="100" workbookViewId="0">
      <selection activeCell="V14" sqref="V14"/>
    </sheetView>
  </sheetViews>
  <sheetFormatPr defaultColWidth="9.140625" defaultRowHeight="15" x14ac:dyDescent="0.25"/>
  <cols>
    <col min="1" max="4" width="3.28515625" customWidth="1"/>
    <col min="5" max="5" width="38.85546875" customWidth="1"/>
    <col min="6" max="6" width="25.140625" customWidth="1"/>
    <col min="7" max="7" width="5.42578125" customWidth="1"/>
    <col min="8" max="9" width="4" customWidth="1"/>
    <col min="10" max="10" width="8.42578125" customWidth="1"/>
    <col min="11" max="11" width="5.42578125" customWidth="1"/>
    <col min="12" max="12" width="8" customWidth="1"/>
    <col min="13" max="13" width="7.5703125" customWidth="1"/>
    <col min="14" max="14" width="7.42578125" customWidth="1"/>
    <col min="15" max="15" width="7.85546875" customWidth="1"/>
    <col min="16" max="17" width="7.5703125" customWidth="1"/>
    <col min="18" max="18" width="8" customWidth="1"/>
    <col min="19" max="20" width="7.85546875" customWidth="1"/>
    <col min="21" max="21" width="8" style="173" customWidth="1"/>
    <col min="22" max="22" width="7.85546875" style="191" customWidth="1"/>
    <col min="23" max="23" width="7.5703125" style="191" customWidth="1"/>
  </cols>
  <sheetData>
    <row r="1" spans="1:25" x14ac:dyDescent="0.25">
      <c r="S1" t="s">
        <v>0</v>
      </c>
    </row>
    <row r="2" spans="1:25" x14ac:dyDescent="0.25">
      <c r="S2" t="s">
        <v>1</v>
      </c>
    </row>
    <row r="3" spans="1:25" x14ac:dyDescent="0.25">
      <c r="S3" t="s">
        <v>2</v>
      </c>
    </row>
    <row r="4" spans="1:25" x14ac:dyDescent="0.25">
      <c r="S4" t="s">
        <v>451</v>
      </c>
    </row>
    <row r="5" spans="1:25" ht="14.1" customHeight="1" x14ac:dyDescent="0.25">
      <c r="A5" s="42"/>
      <c r="B5" s="42"/>
      <c r="C5" s="42"/>
      <c r="D5" s="42"/>
      <c r="E5" s="42"/>
      <c r="F5" s="42"/>
      <c r="G5" s="42"/>
      <c r="H5" s="42"/>
      <c r="I5" s="42"/>
      <c r="J5" s="42"/>
      <c r="K5" s="42"/>
      <c r="L5" s="42"/>
      <c r="M5" s="250" t="s">
        <v>399</v>
      </c>
      <c r="N5" s="250"/>
      <c r="O5" s="250"/>
      <c r="P5" s="250"/>
      <c r="Q5" s="250"/>
      <c r="R5" s="250"/>
      <c r="S5" s="250"/>
    </row>
    <row r="6" spans="1:25" ht="14.1" customHeight="1" x14ac:dyDescent="0.25">
      <c r="A6" s="42"/>
      <c r="B6" s="42"/>
      <c r="C6" s="42"/>
      <c r="D6" s="42"/>
      <c r="E6" s="42"/>
      <c r="F6" s="42"/>
      <c r="G6" s="42"/>
      <c r="H6" s="42"/>
      <c r="I6" s="42"/>
      <c r="J6" s="42"/>
      <c r="K6" s="42"/>
      <c r="L6" s="42"/>
      <c r="M6" s="250" t="s">
        <v>4</v>
      </c>
      <c r="N6" s="250"/>
      <c r="O6" s="250"/>
      <c r="P6" s="250"/>
      <c r="Q6" s="250"/>
      <c r="R6" s="250"/>
      <c r="S6" s="250"/>
    </row>
    <row r="7" spans="1:25" ht="14.1" customHeight="1" x14ac:dyDescent="0.25">
      <c r="A7" s="42"/>
      <c r="B7" s="42"/>
      <c r="C7" s="42"/>
      <c r="D7" s="42"/>
      <c r="E7" s="42"/>
      <c r="F7" s="42"/>
      <c r="G7" s="42"/>
      <c r="H7" s="42"/>
      <c r="I7" s="42"/>
      <c r="J7" s="42"/>
      <c r="K7" s="42"/>
      <c r="L7" s="42"/>
      <c r="M7" s="250" t="s">
        <v>5</v>
      </c>
      <c r="N7" s="250"/>
      <c r="O7" s="250"/>
      <c r="P7" s="250"/>
      <c r="Q7" s="250"/>
      <c r="R7" s="250"/>
      <c r="S7" s="250"/>
    </row>
    <row r="8" spans="1:25" ht="14.1" customHeight="1" x14ac:dyDescent="0.25">
      <c r="A8" s="42"/>
      <c r="B8" s="42"/>
      <c r="C8" s="42"/>
      <c r="D8" s="42"/>
      <c r="E8" s="42"/>
      <c r="F8" s="42"/>
      <c r="G8" s="42"/>
      <c r="H8" s="42"/>
      <c r="I8" s="42"/>
      <c r="J8" s="42"/>
      <c r="K8" s="42"/>
      <c r="L8" s="42"/>
      <c r="M8" s="250" t="s">
        <v>6</v>
      </c>
      <c r="N8" s="250"/>
      <c r="O8" s="250"/>
      <c r="P8" s="250"/>
      <c r="Q8" s="250"/>
      <c r="R8" s="250"/>
      <c r="S8" s="250"/>
    </row>
    <row r="9" spans="1:25" ht="14.1" customHeight="1" x14ac:dyDescent="0.25">
      <c r="A9" s="42"/>
      <c r="B9" s="42"/>
      <c r="C9" s="42"/>
      <c r="D9" s="43"/>
      <c r="E9" s="43"/>
      <c r="F9" s="43"/>
      <c r="G9" s="43"/>
      <c r="H9" s="43"/>
      <c r="I9" s="43"/>
      <c r="J9" s="43"/>
      <c r="K9" s="43"/>
      <c r="L9" s="42"/>
      <c r="M9" s="250" t="s">
        <v>7</v>
      </c>
      <c r="N9" s="250"/>
      <c r="O9" s="250"/>
      <c r="P9" s="250"/>
      <c r="Q9" s="250"/>
      <c r="R9" s="250"/>
      <c r="S9" s="250"/>
    </row>
    <row r="10" spans="1:25" ht="14.1" customHeight="1" x14ac:dyDescent="0.25">
      <c r="A10" s="42"/>
      <c r="B10" s="42"/>
      <c r="C10" s="42"/>
      <c r="D10" s="43"/>
      <c r="E10" s="43"/>
      <c r="F10" s="43"/>
      <c r="G10" s="43"/>
      <c r="H10" s="43"/>
      <c r="I10" s="43"/>
      <c r="J10" s="43"/>
      <c r="K10" s="43"/>
      <c r="L10" s="42"/>
      <c r="M10" s="250" t="s">
        <v>8</v>
      </c>
      <c r="N10" s="250"/>
      <c r="O10" s="250"/>
      <c r="P10" s="250"/>
      <c r="Q10" s="250"/>
      <c r="R10" s="250"/>
      <c r="S10" s="250"/>
    </row>
    <row r="11" spans="1:25" ht="14.1" customHeight="1" x14ac:dyDescent="0.25">
      <c r="A11" s="42"/>
      <c r="B11" s="246" t="s">
        <v>400</v>
      </c>
      <c r="C11" s="246"/>
      <c r="D11" s="246"/>
      <c r="E11" s="246"/>
      <c r="F11" s="246"/>
      <c r="G11" s="246"/>
      <c r="H11" s="246"/>
      <c r="I11" s="246"/>
      <c r="J11" s="246"/>
      <c r="K11" s="246"/>
      <c r="L11" s="246"/>
      <c r="M11" s="246"/>
      <c r="N11" s="246"/>
      <c r="O11" s="246"/>
      <c r="P11" s="246"/>
    </row>
    <row r="12" spans="1:25" ht="14.1" customHeight="1" x14ac:dyDescent="0.25">
      <c r="A12" s="42"/>
      <c r="B12" s="42"/>
      <c r="C12" s="42"/>
      <c r="D12" s="43"/>
      <c r="E12" s="43"/>
      <c r="F12" s="43"/>
      <c r="G12" s="43"/>
      <c r="H12" s="43"/>
      <c r="I12" s="43"/>
      <c r="J12" s="43"/>
      <c r="K12" s="43"/>
      <c r="L12" s="43"/>
      <c r="M12" s="43"/>
      <c r="N12" s="43"/>
      <c r="O12" s="43"/>
      <c r="P12" s="43"/>
    </row>
    <row r="13" spans="1:25" ht="46.5" customHeight="1" x14ac:dyDescent="0.25">
      <c r="A13" s="226" t="s">
        <v>10</v>
      </c>
      <c r="B13" s="226"/>
      <c r="C13" s="226"/>
      <c r="D13" s="226"/>
      <c r="E13" s="226" t="s">
        <v>401</v>
      </c>
      <c r="F13" s="226" t="s">
        <v>402</v>
      </c>
      <c r="G13" s="226" t="s">
        <v>403</v>
      </c>
      <c r="H13" s="226"/>
      <c r="I13" s="226"/>
      <c r="J13" s="226"/>
      <c r="K13" s="226"/>
      <c r="L13" s="247" t="s">
        <v>404</v>
      </c>
      <c r="M13" s="248"/>
      <c r="N13" s="248"/>
      <c r="O13" s="248"/>
      <c r="P13" s="248"/>
      <c r="Q13" s="248"/>
      <c r="R13" s="248"/>
      <c r="S13" s="248"/>
      <c r="T13" s="248"/>
      <c r="U13" s="248"/>
      <c r="V13" s="248"/>
      <c r="W13" s="248"/>
      <c r="X13" s="248"/>
      <c r="Y13" s="249"/>
    </row>
    <row r="14" spans="1:25" ht="21" customHeight="1" x14ac:dyDescent="0.25">
      <c r="A14" s="44" t="s">
        <v>31</v>
      </c>
      <c r="B14" s="44" t="s">
        <v>32</v>
      </c>
      <c r="C14" s="44" t="s">
        <v>102</v>
      </c>
      <c r="D14" s="44" t="s">
        <v>103</v>
      </c>
      <c r="E14" s="230" t="s">
        <v>386</v>
      </c>
      <c r="F14" s="226"/>
      <c r="G14" s="44" t="s">
        <v>405</v>
      </c>
      <c r="H14" s="44" t="s">
        <v>406</v>
      </c>
      <c r="I14" s="44" t="s">
        <v>407</v>
      </c>
      <c r="J14" s="44" t="s">
        <v>408</v>
      </c>
      <c r="K14" s="44" t="s">
        <v>409</v>
      </c>
      <c r="L14" s="55" t="s">
        <v>17</v>
      </c>
      <c r="M14" s="55" t="s">
        <v>18</v>
      </c>
      <c r="N14" s="55" t="s">
        <v>19</v>
      </c>
      <c r="O14" s="55" t="s">
        <v>20</v>
      </c>
      <c r="P14" s="55" t="s">
        <v>21</v>
      </c>
      <c r="Q14" s="61" t="s">
        <v>22</v>
      </c>
      <c r="R14" s="62" t="s">
        <v>23</v>
      </c>
      <c r="S14" s="62" t="s">
        <v>24</v>
      </c>
      <c r="T14" s="62" t="s">
        <v>25</v>
      </c>
      <c r="U14" s="185" t="s">
        <v>26</v>
      </c>
      <c r="V14" s="195" t="s">
        <v>27</v>
      </c>
      <c r="W14" s="196" t="s">
        <v>28</v>
      </c>
      <c r="X14" s="63" t="s">
        <v>29</v>
      </c>
      <c r="Y14" s="63" t="s">
        <v>30</v>
      </c>
    </row>
    <row r="15" spans="1:25" ht="14.25" customHeight="1" x14ac:dyDescent="0.25">
      <c r="A15" s="44"/>
      <c r="B15" s="44"/>
      <c r="C15" s="44"/>
      <c r="D15" s="44"/>
      <c r="E15" s="45" t="s">
        <v>410</v>
      </c>
      <c r="F15" s="44"/>
      <c r="G15" s="44"/>
      <c r="H15" s="44"/>
      <c r="I15" s="44"/>
      <c r="J15" s="44"/>
      <c r="K15" s="44"/>
      <c r="L15" s="44"/>
      <c r="M15" s="56">
        <v>1.0469999999999999</v>
      </c>
      <c r="N15" s="56">
        <v>1.0449999999999999</v>
      </c>
      <c r="O15" s="56">
        <v>1.0409999999999999</v>
      </c>
      <c r="P15" s="56">
        <v>1.036</v>
      </c>
      <c r="Q15" s="64">
        <v>1.0349999999999999</v>
      </c>
      <c r="R15" s="65">
        <v>1.04</v>
      </c>
      <c r="S15" s="65">
        <v>1.04</v>
      </c>
      <c r="T15" s="65">
        <v>1.04</v>
      </c>
      <c r="U15" s="186">
        <v>1.04</v>
      </c>
      <c r="V15" s="197">
        <v>1.04</v>
      </c>
      <c r="W15" s="197">
        <v>1.04</v>
      </c>
      <c r="X15" s="66">
        <v>1.04</v>
      </c>
      <c r="Y15" s="66">
        <v>1.04</v>
      </c>
    </row>
    <row r="16" spans="1:25" ht="12.95" customHeight="1" x14ac:dyDescent="0.25">
      <c r="A16" s="245" t="s">
        <v>36</v>
      </c>
      <c r="B16" s="245" t="s">
        <v>411</v>
      </c>
      <c r="C16" s="245"/>
      <c r="D16" s="245"/>
      <c r="E16" s="242" t="s">
        <v>412</v>
      </c>
      <c r="F16" s="47" t="s">
        <v>413</v>
      </c>
      <c r="G16" s="48"/>
      <c r="H16" s="48"/>
      <c r="I16" s="48"/>
      <c r="J16" s="48"/>
      <c r="K16" s="48"/>
      <c r="L16" s="57">
        <f t="shared" ref="L16:P18" si="0">L17</f>
        <v>745.23</v>
      </c>
      <c r="M16" s="57">
        <f t="shared" si="0"/>
        <v>71.099999999999994</v>
      </c>
      <c r="N16" s="57">
        <f t="shared" si="0"/>
        <v>140.5</v>
      </c>
      <c r="O16" s="57">
        <f t="shared" si="0"/>
        <v>393.96499999999997</v>
      </c>
      <c r="P16" s="57">
        <f t="shared" ref="P16:S16" si="1">P17</f>
        <v>60</v>
      </c>
      <c r="Q16" s="67">
        <f t="shared" si="1"/>
        <v>172.697</v>
      </c>
      <c r="R16" s="68">
        <f t="shared" si="1"/>
        <v>189.8</v>
      </c>
      <c r="S16" s="68">
        <f t="shared" si="1"/>
        <v>388.75400000000002</v>
      </c>
      <c r="T16" s="68">
        <f>T17</f>
        <v>11040.661</v>
      </c>
      <c r="U16" s="68">
        <f>U17</f>
        <v>4107.0330000000004</v>
      </c>
      <c r="V16" s="198">
        <f>V17</f>
        <v>414.11699999999996</v>
      </c>
      <c r="W16" s="198">
        <f>W17</f>
        <v>10</v>
      </c>
      <c r="X16" s="69">
        <v>0</v>
      </c>
      <c r="Y16" s="71">
        <v>0</v>
      </c>
    </row>
    <row r="17" spans="1:25" ht="36" customHeight="1" x14ac:dyDescent="0.25">
      <c r="A17" s="245"/>
      <c r="B17" s="245"/>
      <c r="C17" s="245"/>
      <c r="D17" s="245"/>
      <c r="E17" s="242"/>
      <c r="F17" s="49" t="s">
        <v>414</v>
      </c>
      <c r="G17" s="48"/>
      <c r="H17" s="48"/>
      <c r="I17" s="48"/>
      <c r="J17" s="48"/>
      <c r="K17" s="48"/>
      <c r="L17" s="57">
        <f t="shared" ref="L17:S17" si="2">L18+L27+L30+L32</f>
        <v>745.23</v>
      </c>
      <c r="M17" s="57">
        <f t="shared" si="2"/>
        <v>71.099999999999994</v>
      </c>
      <c r="N17" s="57">
        <f t="shared" si="2"/>
        <v>140.5</v>
      </c>
      <c r="O17" s="57">
        <f t="shared" si="2"/>
        <v>393.96499999999997</v>
      </c>
      <c r="P17" s="57">
        <f t="shared" si="2"/>
        <v>60</v>
      </c>
      <c r="Q17" s="67">
        <f t="shared" si="2"/>
        <v>172.697</v>
      </c>
      <c r="R17" s="70">
        <f t="shared" si="2"/>
        <v>189.8</v>
      </c>
      <c r="S17" s="70">
        <f t="shared" si="2"/>
        <v>388.75400000000002</v>
      </c>
      <c r="T17" s="70">
        <f>T18+T27+T30+T32</f>
        <v>11040.661</v>
      </c>
      <c r="U17" s="70">
        <f>U18+U27+U30+U32</f>
        <v>4107.0330000000004</v>
      </c>
      <c r="V17" s="199">
        <f>V18+V27+V30+V32</f>
        <v>414.11699999999996</v>
      </c>
      <c r="W17" s="199">
        <f>W18+W27+W30+W32</f>
        <v>10</v>
      </c>
      <c r="X17" s="69">
        <v>0</v>
      </c>
      <c r="Y17" s="76">
        <v>0</v>
      </c>
    </row>
    <row r="18" spans="1:25" ht="12.95" customHeight="1" x14ac:dyDescent="0.25">
      <c r="A18" s="245" t="s">
        <v>36</v>
      </c>
      <c r="B18" s="245" t="s">
        <v>42</v>
      </c>
      <c r="C18" s="245"/>
      <c r="D18" s="245"/>
      <c r="E18" s="242" t="s">
        <v>415</v>
      </c>
      <c r="F18" s="49" t="s">
        <v>413</v>
      </c>
      <c r="G18" s="48"/>
      <c r="H18" s="48"/>
      <c r="I18" s="48"/>
      <c r="J18" s="48"/>
      <c r="K18" s="48"/>
      <c r="L18" s="57">
        <f t="shared" si="0"/>
        <v>56.6</v>
      </c>
      <c r="M18" s="57">
        <f t="shared" si="0"/>
        <v>68.5</v>
      </c>
      <c r="N18" s="57">
        <f t="shared" si="0"/>
        <v>135.69999999999999</v>
      </c>
      <c r="O18" s="57">
        <f t="shared" si="0"/>
        <v>369.9</v>
      </c>
      <c r="P18" s="57">
        <f t="shared" si="0"/>
        <v>50</v>
      </c>
      <c r="Q18" s="67">
        <f>Q19</f>
        <v>169</v>
      </c>
      <c r="R18" s="68">
        <v>175</v>
      </c>
      <c r="S18" s="68">
        <v>378.75400000000002</v>
      </c>
      <c r="T18" s="68">
        <f>T19</f>
        <v>11040.661</v>
      </c>
      <c r="U18" s="187">
        <f>U19</f>
        <v>4103.933</v>
      </c>
      <c r="V18" s="198">
        <f>V19+V22</f>
        <v>409.79999999999995</v>
      </c>
      <c r="W18" s="200">
        <v>0</v>
      </c>
      <c r="X18" s="69">
        <v>0</v>
      </c>
      <c r="Y18" s="71">
        <v>0</v>
      </c>
    </row>
    <row r="19" spans="1:25" ht="37.5" customHeight="1" x14ac:dyDescent="0.25">
      <c r="A19" s="245"/>
      <c r="B19" s="245"/>
      <c r="C19" s="245"/>
      <c r="D19" s="245"/>
      <c r="E19" s="242"/>
      <c r="F19" s="49" t="s">
        <v>414</v>
      </c>
      <c r="G19" s="50">
        <v>526</v>
      </c>
      <c r="H19" s="51" t="s">
        <v>170</v>
      </c>
      <c r="I19" s="51" t="s">
        <v>36</v>
      </c>
      <c r="J19" s="50">
        <v>10000000</v>
      </c>
      <c r="K19" s="50">
        <v>244</v>
      </c>
      <c r="L19" s="58">
        <v>56.6</v>
      </c>
      <c r="M19" s="58">
        <v>68.5</v>
      </c>
      <c r="N19" s="58">
        <v>135.69999999999999</v>
      </c>
      <c r="O19" s="58">
        <v>369.9</v>
      </c>
      <c r="P19" s="58">
        <v>50</v>
      </c>
      <c r="Q19" s="72">
        <v>169</v>
      </c>
      <c r="R19" s="73">
        <v>175</v>
      </c>
      <c r="S19" s="73">
        <v>378.75400000000002</v>
      </c>
      <c r="T19" s="73">
        <v>11040.661</v>
      </c>
      <c r="U19" s="189">
        <f>U21+U25+U26</f>
        <v>4103.933</v>
      </c>
      <c r="V19" s="201">
        <v>93.197999999999993</v>
      </c>
      <c r="W19" s="202">
        <v>0</v>
      </c>
      <c r="X19" s="75">
        <v>0</v>
      </c>
      <c r="Y19" s="75">
        <v>0</v>
      </c>
    </row>
    <row r="20" spans="1:25" ht="37.5" customHeight="1" x14ac:dyDescent="0.25">
      <c r="A20" s="46"/>
      <c r="B20" s="46"/>
      <c r="C20" s="46"/>
      <c r="D20" s="46"/>
      <c r="E20" s="52" t="s">
        <v>416</v>
      </c>
      <c r="F20" s="53" t="s">
        <v>417</v>
      </c>
      <c r="G20" s="50"/>
      <c r="H20" s="51"/>
      <c r="I20" s="51"/>
      <c r="J20" s="50" t="s">
        <v>418</v>
      </c>
      <c r="K20" s="50"/>
      <c r="L20" s="58">
        <v>0</v>
      </c>
      <c r="M20" s="58">
        <v>0</v>
      </c>
      <c r="N20" s="58">
        <v>0</v>
      </c>
      <c r="O20" s="58">
        <v>300.89999999999998</v>
      </c>
      <c r="P20" s="58">
        <v>0</v>
      </c>
      <c r="Q20" s="72">
        <v>0</v>
      </c>
      <c r="R20" s="72">
        <v>0</v>
      </c>
      <c r="S20" s="72">
        <v>0</v>
      </c>
      <c r="T20" s="72"/>
      <c r="U20" s="190">
        <v>0</v>
      </c>
      <c r="V20" s="201">
        <v>0</v>
      </c>
      <c r="W20" s="203">
        <v>0</v>
      </c>
      <c r="X20" s="75">
        <v>0</v>
      </c>
      <c r="Y20" s="75">
        <v>0</v>
      </c>
    </row>
    <row r="21" spans="1:25" ht="24.75" customHeight="1" x14ac:dyDescent="0.25">
      <c r="A21" s="51" t="s">
        <v>36</v>
      </c>
      <c r="B21" s="51" t="s">
        <v>42</v>
      </c>
      <c r="C21" s="51" t="s">
        <v>187</v>
      </c>
      <c r="D21" s="51"/>
      <c r="E21" s="52" t="s">
        <v>185</v>
      </c>
      <c r="F21" s="53" t="s">
        <v>136</v>
      </c>
      <c r="G21" s="51" t="s">
        <v>419</v>
      </c>
      <c r="H21" s="51" t="s">
        <v>170</v>
      </c>
      <c r="I21" s="51" t="s">
        <v>36</v>
      </c>
      <c r="J21" s="50">
        <v>10161800</v>
      </c>
      <c r="K21" s="50">
        <v>244</v>
      </c>
      <c r="L21" s="58">
        <v>56.6</v>
      </c>
      <c r="M21" s="58">
        <v>68.5</v>
      </c>
      <c r="N21" s="58">
        <v>135.69999999999999</v>
      </c>
      <c r="O21" s="58">
        <v>69</v>
      </c>
      <c r="P21" s="58">
        <v>50</v>
      </c>
      <c r="Q21" s="72">
        <v>169</v>
      </c>
      <c r="R21" s="73">
        <v>175</v>
      </c>
      <c r="S21" s="73">
        <v>303.27600000000001</v>
      </c>
      <c r="T21" s="73">
        <v>282.61700000000002</v>
      </c>
      <c r="U21" s="189">
        <v>31.504000000000001</v>
      </c>
      <c r="V21" s="201">
        <v>0</v>
      </c>
      <c r="W21" s="203">
        <v>0</v>
      </c>
      <c r="X21" s="75">
        <v>0</v>
      </c>
      <c r="Y21" s="75">
        <v>0</v>
      </c>
    </row>
    <row r="22" spans="1:25" ht="24.75" customHeight="1" x14ac:dyDescent="0.25">
      <c r="A22" s="51"/>
      <c r="B22" s="51"/>
      <c r="C22" s="51"/>
      <c r="D22" s="51"/>
      <c r="E22" s="243" t="s">
        <v>420</v>
      </c>
      <c r="F22" s="53" t="s">
        <v>136</v>
      </c>
      <c r="G22" s="51"/>
      <c r="H22" s="51"/>
      <c r="I22" s="51"/>
      <c r="J22" s="50">
        <v>11100250</v>
      </c>
      <c r="K22" s="50"/>
      <c r="L22" s="58">
        <v>0</v>
      </c>
      <c r="M22" s="58">
        <v>0</v>
      </c>
      <c r="N22" s="58">
        <v>0</v>
      </c>
      <c r="O22" s="58">
        <v>0</v>
      </c>
      <c r="P22" s="58">
        <v>0</v>
      </c>
      <c r="Q22" s="72">
        <v>0</v>
      </c>
      <c r="R22" s="73">
        <v>0</v>
      </c>
      <c r="S22" s="73">
        <v>74.843999999999994</v>
      </c>
      <c r="T22" s="73">
        <v>0</v>
      </c>
      <c r="U22" s="189">
        <v>0</v>
      </c>
      <c r="V22" s="201">
        <v>316.60199999999998</v>
      </c>
      <c r="W22" s="203">
        <v>0</v>
      </c>
      <c r="X22" s="75">
        <v>0</v>
      </c>
      <c r="Y22" s="75">
        <v>0</v>
      </c>
    </row>
    <row r="23" spans="1:25" ht="37.9" customHeight="1" x14ac:dyDescent="0.25">
      <c r="A23" s="51" t="s">
        <v>36</v>
      </c>
      <c r="B23" s="51" t="s">
        <v>42</v>
      </c>
      <c r="C23" s="51" t="s">
        <v>154</v>
      </c>
      <c r="D23" s="51"/>
      <c r="E23" s="244"/>
      <c r="F23" s="53" t="s">
        <v>136</v>
      </c>
      <c r="G23" s="51" t="s">
        <v>419</v>
      </c>
      <c r="H23" s="51" t="s">
        <v>170</v>
      </c>
      <c r="I23" s="51" t="s">
        <v>36</v>
      </c>
      <c r="J23" s="50" t="s">
        <v>421</v>
      </c>
      <c r="K23" s="50">
        <v>244</v>
      </c>
      <c r="L23" s="58">
        <v>0</v>
      </c>
      <c r="M23" s="58">
        <v>0</v>
      </c>
      <c r="N23" s="58">
        <v>0</v>
      </c>
      <c r="O23" s="58">
        <v>0</v>
      </c>
      <c r="P23" s="58">
        <v>0</v>
      </c>
      <c r="Q23" s="72">
        <v>0</v>
      </c>
      <c r="R23" s="73">
        <v>0</v>
      </c>
      <c r="S23" s="73">
        <v>0.63400000000000001</v>
      </c>
      <c r="T23" s="73">
        <v>0</v>
      </c>
      <c r="U23" s="189">
        <v>0</v>
      </c>
      <c r="V23" s="201">
        <v>3.198</v>
      </c>
      <c r="W23" s="202">
        <v>0</v>
      </c>
      <c r="X23" s="75">
        <v>0</v>
      </c>
      <c r="Y23" s="75">
        <v>0</v>
      </c>
    </row>
    <row r="24" spans="1:25" ht="110.25" customHeight="1" x14ac:dyDescent="0.25">
      <c r="A24" s="51" t="s">
        <v>36</v>
      </c>
      <c r="B24" s="51" t="s">
        <v>42</v>
      </c>
      <c r="C24" s="51" t="s">
        <v>156</v>
      </c>
      <c r="D24" s="51"/>
      <c r="E24" s="52" t="s">
        <v>207</v>
      </c>
      <c r="F24" s="44" t="s">
        <v>116</v>
      </c>
      <c r="G24" s="51" t="s">
        <v>419</v>
      </c>
      <c r="H24" s="51" t="s">
        <v>170</v>
      </c>
      <c r="I24" s="51" t="s">
        <v>36</v>
      </c>
      <c r="J24" s="50" t="s">
        <v>422</v>
      </c>
      <c r="K24" s="50"/>
      <c r="L24" s="58">
        <v>0</v>
      </c>
      <c r="M24" s="58">
        <v>0</v>
      </c>
      <c r="N24" s="58">
        <v>0</v>
      </c>
      <c r="O24" s="58">
        <v>0</v>
      </c>
      <c r="P24" s="58">
        <v>0</v>
      </c>
      <c r="Q24" s="72">
        <v>0</v>
      </c>
      <c r="R24" s="73">
        <v>0</v>
      </c>
      <c r="S24" s="73">
        <v>0.63400000000000001</v>
      </c>
      <c r="T24" s="73">
        <v>10758.044</v>
      </c>
      <c r="U24" s="189">
        <v>0</v>
      </c>
      <c r="V24" s="201">
        <v>0</v>
      </c>
      <c r="W24" s="202">
        <v>0</v>
      </c>
      <c r="X24" s="74">
        <v>0</v>
      </c>
      <c r="Y24" s="75">
        <v>0</v>
      </c>
    </row>
    <row r="25" spans="1:25" ht="36" customHeight="1" x14ac:dyDescent="0.25">
      <c r="A25" s="51" t="s">
        <v>36</v>
      </c>
      <c r="B25" s="51" t="s">
        <v>42</v>
      </c>
      <c r="C25" s="51" t="s">
        <v>159</v>
      </c>
      <c r="D25" s="51"/>
      <c r="E25" s="52" t="s">
        <v>449</v>
      </c>
      <c r="F25" s="44" t="s">
        <v>136</v>
      </c>
      <c r="G25" s="51" t="s">
        <v>419</v>
      </c>
      <c r="H25" s="51" t="s">
        <v>170</v>
      </c>
      <c r="I25" s="51" t="s">
        <v>36</v>
      </c>
      <c r="J25" s="50">
        <v>510162740</v>
      </c>
      <c r="K25" s="50"/>
      <c r="L25" s="58">
        <v>0</v>
      </c>
      <c r="M25" s="58">
        <v>0</v>
      </c>
      <c r="N25" s="58">
        <v>0</v>
      </c>
      <c r="O25" s="58">
        <v>0</v>
      </c>
      <c r="P25" s="58">
        <v>0</v>
      </c>
      <c r="Q25" s="58">
        <v>0</v>
      </c>
      <c r="R25" s="58">
        <v>0</v>
      </c>
      <c r="S25" s="58">
        <v>0</v>
      </c>
      <c r="T25" s="58">
        <v>0</v>
      </c>
      <c r="U25" s="189">
        <v>4000</v>
      </c>
      <c r="V25" s="201">
        <v>0</v>
      </c>
      <c r="W25" s="202">
        <v>0</v>
      </c>
      <c r="X25" s="74"/>
      <c r="Y25" s="75"/>
    </row>
    <row r="26" spans="1:25" ht="33" customHeight="1" x14ac:dyDescent="0.25">
      <c r="A26" s="51" t="s">
        <v>36</v>
      </c>
      <c r="B26" s="51" t="s">
        <v>42</v>
      </c>
      <c r="C26" s="51" t="s">
        <v>163</v>
      </c>
      <c r="D26" s="51"/>
      <c r="E26" s="52" t="s">
        <v>450</v>
      </c>
      <c r="F26" s="44" t="s">
        <v>136</v>
      </c>
      <c r="G26" s="51" t="s">
        <v>419</v>
      </c>
      <c r="H26" s="51" t="s">
        <v>170</v>
      </c>
      <c r="I26" s="51" t="s">
        <v>36</v>
      </c>
      <c r="J26" s="50">
        <v>510163300</v>
      </c>
      <c r="K26" s="50"/>
      <c r="L26" s="58">
        <v>0</v>
      </c>
      <c r="M26" s="58">
        <v>0</v>
      </c>
      <c r="N26" s="58">
        <v>0</v>
      </c>
      <c r="O26" s="58">
        <v>0</v>
      </c>
      <c r="P26" s="58">
        <v>0</v>
      </c>
      <c r="Q26" s="58">
        <v>0</v>
      </c>
      <c r="R26" s="58">
        <v>0</v>
      </c>
      <c r="S26" s="58">
        <v>0</v>
      </c>
      <c r="T26" s="58">
        <v>0</v>
      </c>
      <c r="U26" s="189">
        <v>72.429000000000002</v>
      </c>
      <c r="V26" s="201">
        <v>90</v>
      </c>
      <c r="W26" s="202">
        <v>0</v>
      </c>
      <c r="X26" s="74"/>
      <c r="Y26" s="75"/>
    </row>
    <row r="27" spans="1:25" x14ac:dyDescent="0.25">
      <c r="A27" s="245" t="s">
        <v>36</v>
      </c>
      <c r="B27" s="245" t="s">
        <v>68</v>
      </c>
      <c r="C27" s="245"/>
      <c r="D27" s="245"/>
      <c r="E27" s="242" t="s">
        <v>423</v>
      </c>
      <c r="F27" s="47" t="s">
        <v>413</v>
      </c>
      <c r="G27" s="48"/>
      <c r="H27" s="48"/>
      <c r="I27" s="48"/>
      <c r="J27" s="48"/>
      <c r="K27" s="48"/>
      <c r="L27" s="57">
        <f t="shared" ref="L27:Q27" si="3">L28</f>
        <v>688.63</v>
      </c>
      <c r="M27" s="57">
        <f t="shared" si="3"/>
        <v>2.6</v>
      </c>
      <c r="N27" s="57">
        <f t="shared" si="3"/>
        <v>4.8</v>
      </c>
      <c r="O27" s="57">
        <f t="shared" si="3"/>
        <v>24.065000000000001</v>
      </c>
      <c r="P27" s="57">
        <f t="shared" si="3"/>
        <v>10</v>
      </c>
      <c r="Q27" s="67">
        <f t="shared" si="3"/>
        <v>3.6970000000000001</v>
      </c>
      <c r="R27" s="67">
        <v>14.8</v>
      </c>
      <c r="S27" s="67">
        <v>10</v>
      </c>
      <c r="T27" s="67">
        <v>0</v>
      </c>
      <c r="U27" s="188">
        <v>3.1</v>
      </c>
      <c r="V27" s="204">
        <v>4.3170000000000002</v>
      </c>
      <c r="W27" s="204">
        <v>10</v>
      </c>
      <c r="X27" s="76">
        <v>0</v>
      </c>
      <c r="Y27" s="75">
        <v>0</v>
      </c>
    </row>
    <row r="28" spans="1:25" ht="34.5" customHeight="1" x14ac:dyDescent="0.25">
      <c r="A28" s="245"/>
      <c r="B28" s="245"/>
      <c r="C28" s="245"/>
      <c r="D28" s="245"/>
      <c r="E28" s="242"/>
      <c r="F28" s="49" t="s">
        <v>414</v>
      </c>
      <c r="G28" s="48">
        <v>526</v>
      </c>
      <c r="H28" s="46" t="s">
        <v>170</v>
      </c>
      <c r="I28" s="46" t="s">
        <v>36</v>
      </c>
      <c r="J28" s="48">
        <v>20000000</v>
      </c>
      <c r="K28" s="48"/>
      <c r="L28" s="57">
        <v>688.63</v>
      </c>
      <c r="M28" s="57">
        <v>2.6</v>
      </c>
      <c r="N28" s="57">
        <v>4.8</v>
      </c>
      <c r="O28" s="57">
        <v>24.065000000000001</v>
      </c>
      <c r="P28" s="57">
        <v>10</v>
      </c>
      <c r="Q28" s="67">
        <v>3.6970000000000001</v>
      </c>
      <c r="R28" s="67">
        <v>14.8</v>
      </c>
      <c r="S28" s="67">
        <v>10</v>
      </c>
      <c r="T28" s="67">
        <v>0</v>
      </c>
      <c r="U28" s="188">
        <v>3.1</v>
      </c>
      <c r="V28" s="204">
        <v>4.3170000000000002</v>
      </c>
      <c r="W28" s="204">
        <v>10</v>
      </c>
      <c r="X28" s="76">
        <v>0</v>
      </c>
      <c r="Y28" s="75">
        <v>0</v>
      </c>
    </row>
    <row r="29" spans="1:25" ht="130.5" customHeight="1" x14ac:dyDescent="0.25">
      <c r="A29" s="51" t="s">
        <v>36</v>
      </c>
      <c r="B29" s="51" t="s">
        <v>68</v>
      </c>
      <c r="C29" s="54" t="s">
        <v>424</v>
      </c>
      <c r="D29" s="51"/>
      <c r="E29" s="52" t="s">
        <v>425</v>
      </c>
      <c r="F29" s="52" t="s">
        <v>223</v>
      </c>
      <c r="G29" s="50">
        <v>526</v>
      </c>
      <c r="H29" s="51" t="s">
        <v>170</v>
      </c>
      <c r="I29" s="51" t="s">
        <v>36</v>
      </c>
      <c r="J29" s="54" t="s">
        <v>426</v>
      </c>
      <c r="K29" s="59" t="s">
        <v>427</v>
      </c>
      <c r="L29" s="60" t="s">
        <v>428</v>
      </c>
      <c r="M29" s="60">
        <v>2.6</v>
      </c>
      <c r="N29" s="60">
        <v>4.8</v>
      </c>
      <c r="O29" s="60">
        <v>24.065000000000001</v>
      </c>
      <c r="P29" s="60">
        <v>10</v>
      </c>
      <c r="Q29" s="77">
        <v>3.6960000000000002</v>
      </c>
      <c r="R29" s="72">
        <v>14.8</v>
      </c>
      <c r="S29" s="72">
        <v>10</v>
      </c>
      <c r="T29" s="72">
        <v>0</v>
      </c>
      <c r="U29" s="189">
        <v>3.1</v>
      </c>
      <c r="V29" s="205">
        <v>4.3170000000000002</v>
      </c>
      <c r="W29" s="202">
        <v>10</v>
      </c>
      <c r="X29" s="74">
        <v>10</v>
      </c>
      <c r="Y29" s="75">
        <v>0</v>
      </c>
    </row>
    <row r="30" spans="1:25" x14ac:dyDescent="0.25">
      <c r="A30" s="245" t="s">
        <v>36</v>
      </c>
      <c r="B30" s="245" t="s">
        <v>78</v>
      </c>
      <c r="C30" s="245"/>
      <c r="D30" s="245"/>
      <c r="E30" s="242" t="s">
        <v>429</v>
      </c>
      <c r="F30" s="47" t="s">
        <v>413</v>
      </c>
      <c r="G30" s="48"/>
      <c r="H30" s="48"/>
      <c r="I30" s="48"/>
      <c r="J30" s="48"/>
      <c r="K30" s="48"/>
      <c r="L30" s="57">
        <f t="shared" ref="L30:Q30" si="4">L31</f>
        <v>0</v>
      </c>
      <c r="M30" s="57">
        <f t="shared" si="4"/>
        <v>0</v>
      </c>
      <c r="N30" s="57">
        <f t="shared" si="4"/>
        <v>0</v>
      </c>
      <c r="O30" s="57">
        <f t="shared" si="4"/>
        <v>0</v>
      </c>
      <c r="P30" s="57">
        <f t="shared" si="4"/>
        <v>0</v>
      </c>
      <c r="Q30" s="67">
        <f t="shared" si="4"/>
        <v>0</v>
      </c>
      <c r="R30" s="70">
        <v>0</v>
      </c>
      <c r="S30" s="70">
        <v>0</v>
      </c>
      <c r="T30" s="70">
        <v>0</v>
      </c>
      <c r="U30" s="188">
        <v>0</v>
      </c>
      <c r="V30" s="204">
        <v>0</v>
      </c>
      <c r="W30" s="204">
        <v>0</v>
      </c>
      <c r="X30" s="76">
        <v>0</v>
      </c>
      <c r="Y30" s="76">
        <v>0</v>
      </c>
    </row>
    <row r="31" spans="1:25" ht="51.75" customHeight="1" x14ac:dyDescent="0.25">
      <c r="A31" s="245"/>
      <c r="B31" s="245"/>
      <c r="C31" s="245"/>
      <c r="D31" s="245"/>
      <c r="E31" s="242"/>
      <c r="F31" s="49" t="s">
        <v>430</v>
      </c>
      <c r="G31" s="48">
        <v>541</v>
      </c>
      <c r="H31" s="48">
        <v>7</v>
      </c>
      <c r="I31" s="48">
        <v>2</v>
      </c>
      <c r="J31" s="48">
        <v>530000</v>
      </c>
      <c r="K31" s="48">
        <v>244</v>
      </c>
      <c r="L31" s="57">
        <v>0</v>
      </c>
      <c r="M31" s="57">
        <v>0</v>
      </c>
      <c r="N31" s="57">
        <v>0</v>
      </c>
      <c r="O31" s="57">
        <v>0</v>
      </c>
      <c r="P31" s="57">
        <v>0</v>
      </c>
      <c r="Q31" s="67">
        <v>0</v>
      </c>
      <c r="R31" s="70">
        <v>0</v>
      </c>
      <c r="S31" s="70">
        <v>0</v>
      </c>
      <c r="T31" s="70">
        <v>0</v>
      </c>
      <c r="U31" s="188">
        <v>0</v>
      </c>
      <c r="V31" s="204">
        <v>0</v>
      </c>
      <c r="W31" s="204">
        <v>0</v>
      </c>
      <c r="X31" s="76">
        <v>0</v>
      </c>
      <c r="Y31" s="76">
        <v>0</v>
      </c>
    </row>
    <row r="32" spans="1:25" x14ac:dyDescent="0.25">
      <c r="A32" s="245" t="s">
        <v>36</v>
      </c>
      <c r="B32" s="245" t="s">
        <v>88</v>
      </c>
      <c r="C32" s="245"/>
      <c r="D32" s="245"/>
      <c r="E32" s="242" t="s">
        <v>431</v>
      </c>
      <c r="F32" s="47" t="s">
        <v>413</v>
      </c>
      <c r="G32" s="48"/>
      <c r="H32" s="48"/>
      <c r="I32" s="48"/>
      <c r="J32" s="48"/>
      <c r="K32" s="48"/>
      <c r="L32" s="57">
        <f t="shared" ref="L32:Q32" si="5">L33</f>
        <v>0</v>
      </c>
      <c r="M32" s="57">
        <f t="shared" si="5"/>
        <v>0</v>
      </c>
      <c r="N32" s="57">
        <f t="shared" si="5"/>
        <v>0</v>
      </c>
      <c r="O32" s="57">
        <f t="shared" si="5"/>
        <v>0</v>
      </c>
      <c r="P32" s="57">
        <f t="shared" si="5"/>
        <v>0</v>
      </c>
      <c r="Q32" s="67">
        <f t="shared" si="5"/>
        <v>0</v>
      </c>
      <c r="R32" s="70">
        <v>0</v>
      </c>
      <c r="S32" s="70">
        <v>0</v>
      </c>
      <c r="T32" s="70">
        <v>0</v>
      </c>
      <c r="U32" s="188">
        <v>0</v>
      </c>
      <c r="V32" s="204">
        <v>0</v>
      </c>
      <c r="W32" s="204">
        <v>0</v>
      </c>
      <c r="X32" s="76">
        <v>0</v>
      </c>
      <c r="Y32" s="76">
        <v>0</v>
      </c>
    </row>
    <row r="33" spans="1:25" ht="36.75" customHeight="1" x14ac:dyDescent="0.25">
      <c r="A33" s="245"/>
      <c r="B33" s="245"/>
      <c r="C33" s="245"/>
      <c r="D33" s="245"/>
      <c r="E33" s="242"/>
      <c r="F33" s="49" t="s">
        <v>414</v>
      </c>
      <c r="G33" s="48"/>
      <c r="H33" s="48"/>
      <c r="I33" s="48"/>
      <c r="J33" s="48"/>
      <c r="K33" s="48"/>
      <c r="L33" s="57">
        <v>0</v>
      </c>
      <c r="M33" s="57">
        <v>0</v>
      </c>
      <c r="N33" s="57">
        <v>0</v>
      </c>
      <c r="O33" s="57">
        <v>0</v>
      </c>
      <c r="P33" s="57">
        <v>0</v>
      </c>
      <c r="Q33" s="67">
        <v>0</v>
      </c>
      <c r="R33" s="70">
        <v>0</v>
      </c>
      <c r="S33" s="70">
        <v>0</v>
      </c>
      <c r="T33" s="70">
        <v>0</v>
      </c>
      <c r="U33" s="188">
        <v>0</v>
      </c>
      <c r="V33" s="204">
        <v>0</v>
      </c>
      <c r="W33" s="204">
        <v>0</v>
      </c>
      <c r="X33" s="76">
        <v>0</v>
      </c>
      <c r="Y33" s="76">
        <v>0</v>
      </c>
    </row>
  </sheetData>
  <mergeCells count="38">
    <mergeCell ref="M5:S5"/>
    <mergeCell ref="M6:S6"/>
    <mergeCell ref="M7:S7"/>
    <mergeCell ref="M8:S8"/>
    <mergeCell ref="M9:S9"/>
    <mergeCell ref="M10:S10"/>
    <mergeCell ref="B11:P11"/>
    <mergeCell ref="A13:D13"/>
    <mergeCell ref="G13:K13"/>
    <mergeCell ref="L13:Y13"/>
    <mergeCell ref="A16:A17"/>
    <mergeCell ref="A18:A19"/>
    <mergeCell ref="C16:C17"/>
    <mergeCell ref="C18:C19"/>
    <mergeCell ref="E13:E14"/>
    <mergeCell ref="E16:E17"/>
    <mergeCell ref="A27:A28"/>
    <mergeCell ref="A30:A31"/>
    <mergeCell ref="A32:A33"/>
    <mergeCell ref="B16:B17"/>
    <mergeCell ref="B18:B19"/>
    <mergeCell ref="B27:B28"/>
    <mergeCell ref="B30:B31"/>
    <mergeCell ref="B32:B33"/>
    <mergeCell ref="C27:C28"/>
    <mergeCell ref="C30:C31"/>
    <mergeCell ref="C32:C33"/>
    <mergeCell ref="D16:D17"/>
    <mergeCell ref="D18:D19"/>
    <mergeCell ref="D27:D28"/>
    <mergeCell ref="D30:D31"/>
    <mergeCell ref="D32:D33"/>
    <mergeCell ref="E18:E19"/>
    <mergeCell ref="E22:E23"/>
    <mergeCell ref="E27:E28"/>
    <mergeCell ref="E30:E31"/>
    <mergeCell ref="E32:E33"/>
    <mergeCell ref="F13:F14"/>
  </mergeCells>
  <pageMargins left="0.59055118110236227" right="0.59055118110236227" top="0.78740157480314965" bottom="0.78740157480314965" header="0.31496062992125984" footer="0.31496062992125984"/>
  <pageSetup paperSize="9" scale="59" fitToHeight="0" orientation="landscape" r:id="rId1"/>
  <headerFooter>
    <oddFooter>&amp;C&amp;P</oddFooter>
  </headerFooter>
  <rowBreaks count="1" manualBreakCount="1">
    <brk id="33" max="1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25B26-CB0E-4B4E-80D2-96309DCB8371}">
  <sheetPr>
    <pageSetUpPr fitToPage="1"/>
  </sheetPr>
  <dimension ref="A1:S61"/>
  <sheetViews>
    <sheetView view="pageBreakPreview" topLeftCell="C10" zoomScale="120" zoomScaleNormal="100" workbookViewId="0">
      <selection activeCell="P16" sqref="P16"/>
    </sheetView>
  </sheetViews>
  <sheetFormatPr defaultRowHeight="15" x14ac:dyDescent="0.25"/>
  <cols>
    <col min="1" max="1" width="4.85546875" customWidth="1"/>
    <col min="2" max="2" width="5.28515625" customWidth="1"/>
    <col min="3" max="3" width="19.7109375" customWidth="1"/>
    <col min="4" max="4" width="40.140625" customWidth="1"/>
    <col min="5" max="5" width="10" customWidth="1"/>
    <col min="6" max="6" width="8.85546875" customWidth="1"/>
    <col min="7" max="7" width="8.28515625" customWidth="1"/>
    <col min="8" max="9" width="9" customWidth="1"/>
    <col min="10" max="10" width="8.28515625" customWidth="1"/>
    <col min="11" max="11" width="8" customWidth="1"/>
    <col min="15" max="15" width="9.140625" style="173"/>
    <col min="16" max="19" width="9.140625" style="191"/>
  </cols>
  <sheetData>
    <row r="1" spans="1:19" ht="14.1" customHeight="1" x14ac:dyDescent="0.25">
      <c r="A1" s="1"/>
      <c r="B1" s="1"/>
      <c r="C1" s="1"/>
      <c r="D1" s="1"/>
      <c r="E1" s="1"/>
      <c r="F1" s="1"/>
      <c r="G1" s="1"/>
      <c r="H1" s="287" t="s">
        <v>432</v>
      </c>
      <c r="I1" s="287"/>
      <c r="J1" s="287"/>
      <c r="K1" s="287"/>
      <c r="L1" s="287"/>
      <c r="M1" s="287"/>
    </row>
    <row r="2" spans="1:19" ht="14.1" customHeight="1" x14ac:dyDescent="0.25">
      <c r="A2" s="1"/>
      <c r="B2" s="1"/>
      <c r="C2" s="1"/>
      <c r="D2" s="1"/>
      <c r="E2" s="1"/>
      <c r="F2" s="1"/>
      <c r="G2" s="1"/>
      <c r="H2" s="287" t="s">
        <v>4</v>
      </c>
      <c r="I2" s="287"/>
      <c r="J2" s="287"/>
      <c r="K2" s="287"/>
      <c r="L2" s="287"/>
      <c r="M2" s="287"/>
    </row>
    <row r="3" spans="1:19" ht="14.1" customHeight="1" x14ac:dyDescent="0.25">
      <c r="A3" s="1"/>
      <c r="B3" s="1"/>
      <c r="C3" s="1"/>
      <c r="D3" s="1"/>
      <c r="E3" s="1"/>
      <c r="F3" s="1"/>
      <c r="G3" s="1"/>
      <c r="H3" s="250" t="s">
        <v>5</v>
      </c>
      <c r="I3" s="250"/>
      <c r="J3" s="250"/>
      <c r="K3" s="250"/>
      <c r="L3" s="250"/>
      <c r="M3" s="250"/>
    </row>
    <row r="4" spans="1:19" ht="14.25" customHeight="1" x14ac:dyDescent="0.25">
      <c r="A4" s="1"/>
      <c r="B4" s="1"/>
      <c r="C4" s="1"/>
      <c r="D4" s="1"/>
      <c r="E4" s="1"/>
      <c r="F4" s="1"/>
      <c r="G4" s="1"/>
      <c r="H4" s="250" t="s">
        <v>6</v>
      </c>
      <c r="I4" s="250"/>
      <c r="J4" s="250"/>
      <c r="K4" s="250"/>
      <c r="L4" s="250"/>
      <c r="M4" s="250"/>
    </row>
    <row r="5" spans="1:19" ht="14.1" customHeight="1" x14ac:dyDescent="0.25">
      <c r="A5" s="1"/>
      <c r="B5" s="1"/>
      <c r="C5" s="1"/>
      <c r="D5" s="1"/>
      <c r="E5" s="1"/>
      <c r="F5" s="1"/>
      <c r="G5" s="1"/>
      <c r="H5" s="250" t="s">
        <v>7</v>
      </c>
      <c r="I5" s="250"/>
      <c r="J5" s="250"/>
      <c r="K5" s="250"/>
      <c r="L5" s="250"/>
      <c r="M5" s="250"/>
    </row>
    <row r="6" spans="1:19" ht="2.25" customHeight="1" x14ac:dyDescent="0.25">
      <c r="A6" s="1"/>
      <c r="B6" s="1"/>
      <c r="C6" s="1"/>
      <c r="D6" s="1"/>
      <c r="E6" s="1"/>
      <c r="F6" s="1"/>
      <c r="G6" s="1"/>
      <c r="H6" s="250" t="s">
        <v>433</v>
      </c>
      <c r="I6" s="250"/>
      <c r="J6" s="250"/>
      <c r="K6" s="250"/>
      <c r="L6" s="250"/>
      <c r="M6" s="250"/>
    </row>
    <row r="7" spans="1:19" ht="17.25" customHeight="1" x14ac:dyDescent="0.25">
      <c r="A7" s="278" t="s">
        <v>434</v>
      </c>
      <c r="B7" s="238"/>
      <c r="C7" s="238"/>
      <c r="D7" s="238"/>
      <c r="E7" s="238"/>
      <c r="F7" s="238"/>
      <c r="G7" s="238"/>
      <c r="H7" s="238"/>
      <c r="I7" s="238"/>
      <c r="J7" s="238"/>
    </row>
    <row r="8" spans="1:19" ht="10.5" customHeight="1" x14ac:dyDescent="0.25">
      <c r="A8" s="1"/>
      <c r="B8" s="1"/>
      <c r="C8" s="1"/>
      <c r="D8" s="1"/>
      <c r="E8" s="1"/>
      <c r="F8" s="1"/>
      <c r="G8" s="1"/>
      <c r="H8" s="1"/>
      <c r="I8" s="1"/>
      <c r="J8" s="1"/>
    </row>
    <row r="9" spans="1:19" ht="20.25" customHeight="1" x14ac:dyDescent="0.25">
      <c r="A9" s="251" t="s">
        <v>10</v>
      </c>
      <c r="B9" s="252"/>
      <c r="C9" s="268" t="s">
        <v>435</v>
      </c>
      <c r="D9" s="268" t="s">
        <v>436</v>
      </c>
      <c r="E9" s="279" t="s">
        <v>437</v>
      </c>
      <c r="F9" s="280"/>
      <c r="G9" s="280"/>
      <c r="H9" s="280"/>
      <c r="I9" s="280"/>
      <c r="J9" s="280"/>
      <c r="K9" s="280"/>
      <c r="L9" s="280"/>
      <c r="M9" s="280"/>
      <c r="N9" s="280"/>
      <c r="O9" s="280"/>
      <c r="P9" s="280"/>
      <c r="Q9" s="280"/>
      <c r="R9" s="280"/>
      <c r="S9" s="281"/>
    </row>
    <row r="10" spans="1:19" ht="24" customHeight="1" x14ac:dyDescent="0.25">
      <c r="A10" s="251"/>
      <c r="B10" s="252"/>
      <c r="C10" s="269" t="s">
        <v>386</v>
      </c>
      <c r="D10" s="269"/>
      <c r="E10" s="263" t="s">
        <v>438</v>
      </c>
      <c r="F10" s="263" t="s">
        <v>17</v>
      </c>
      <c r="G10" s="263" t="s">
        <v>18</v>
      </c>
      <c r="H10" s="263" t="s">
        <v>19</v>
      </c>
      <c r="I10" s="263" t="s">
        <v>20</v>
      </c>
      <c r="J10" s="263" t="s">
        <v>21</v>
      </c>
      <c r="K10" s="265" t="s">
        <v>22</v>
      </c>
      <c r="L10" s="253" t="s">
        <v>23</v>
      </c>
      <c r="M10" s="253" t="s">
        <v>24</v>
      </c>
      <c r="N10" s="253" t="s">
        <v>25</v>
      </c>
      <c r="O10" s="255" t="s">
        <v>26</v>
      </c>
      <c r="P10" s="257" t="s">
        <v>27</v>
      </c>
      <c r="Q10" s="257" t="s">
        <v>28</v>
      </c>
      <c r="R10" s="259" t="s">
        <v>29</v>
      </c>
      <c r="S10" s="261" t="s">
        <v>30</v>
      </c>
    </row>
    <row r="11" spans="1:19" ht="16.5" customHeight="1" x14ac:dyDescent="0.25">
      <c r="A11" s="2" t="s">
        <v>31</v>
      </c>
      <c r="B11" s="3" t="s">
        <v>32</v>
      </c>
      <c r="C11" s="264"/>
      <c r="D11" s="264"/>
      <c r="E11" s="264"/>
      <c r="F11" s="270"/>
      <c r="G11" s="264"/>
      <c r="H11" s="264"/>
      <c r="I11" s="264"/>
      <c r="J11" s="264"/>
      <c r="K11" s="265"/>
      <c r="L11" s="254"/>
      <c r="M11" s="254"/>
      <c r="N11" s="254"/>
      <c r="O11" s="256"/>
      <c r="P11" s="258"/>
      <c r="Q11" s="258"/>
      <c r="R11" s="260"/>
      <c r="S11" s="262"/>
    </row>
    <row r="12" spans="1:19" ht="14.1" customHeight="1" x14ac:dyDescent="0.25">
      <c r="A12" s="282" t="s">
        <v>36</v>
      </c>
      <c r="B12" s="273"/>
      <c r="C12" s="284" t="s">
        <v>439</v>
      </c>
      <c r="D12" s="4" t="s">
        <v>413</v>
      </c>
      <c r="E12" s="5">
        <f>SUM(F12:S12)</f>
        <v>1232260.2916000001</v>
      </c>
      <c r="F12" s="6">
        <f t="shared" ref="F12:K12" si="0">SUM(F13+F19+F20+F21)</f>
        <v>56501.23</v>
      </c>
      <c r="G12" s="6">
        <f t="shared" si="0"/>
        <v>67726.559999999998</v>
      </c>
      <c r="H12" s="6">
        <f t="shared" si="0"/>
        <v>172468.5</v>
      </c>
      <c r="I12" s="6">
        <f t="shared" si="0"/>
        <v>71994.964999999997</v>
      </c>
      <c r="J12" s="6">
        <f t="shared" si="0"/>
        <v>82933</v>
      </c>
      <c r="K12" s="22">
        <f t="shared" si="0"/>
        <v>87804.7</v>
      </c>
      <c r="L12" s="22">
        <f t="shared" ref="L12:S12" si="1">SUM(L13+L19+L20+L21)</f>
        <v>91352.8</v>
      </c>
      <c r="M12" s="22">
        <f t="shared" si="1"/>
        <v>84676.725999999995</v>
      </c>
      <c r="N12" s="22">
        <f t="shared" si="1"/>
        <v>57398.660600000003</v>
      </c>
      <c r="O12" s="174">
        <f>SUM(O13+O19+O20+O21)</f>
        <v>108979.033</v>
      </c>
      <c r="P12" s="192">
        <f>SUM(P13+P19+P20+P21)</f>
        <v>87914.116999999998</v>
      </c>
      <c r="Q12" s="192">
        <f>SUM(Q13+Q19+Q20+Q21)</f>
        <v>87510</v>
      </c>
      <c r="R12" s="192">
        <f t="shared" si="1"/>
        <v>87500</v>
      </c>
      <c r="S12" s="192">
        <f t="shared" si="1"/>
        <v>87500</v>
      </c>
    </row>
    <row r="13" spans="1:19" ht="21" customHeight="1" x14ac:dyDescent="0.25">
      <c r="A13" s="282"/>
      <c r="B13" s="274"/>
      <c r="C13" s="267"/>
      <c r="D13" s="7" t="s">
        <v>440</v>
      </c>
      <c r="E13" s="8">
        <f>SUM(F13:S13)</f>
        <v>17721.831600000001</v>
      </c>
      <c r="F13" s="9">
        <f t="shared" ref="F13:M13" si="2">F23+F33+F43+F53</f>
        <v>745.23</v>
      </c>
      <c r="G13" s="9">
        <f t="shared" si="2"/>
        <v>71.099999999999994</v>
      </c>
      <c r="H13" s="9">
        <f t="shared" si="2"/>
        <v>140.5</v>
      </c>
      <c r="I13" s="9">
        <f t="shared" si="2"/>
        <v>393.96499999999997</v>
      </c>
      <c r="J13" s="9">
        <f t="shared" si="2"/>
        <v>60</v>
      </c>
      <c r="K13" s="23">
        <f t="shared" si="2"/>
        <v>172.7</v>
      </c>
      <c r="L13" s="24">
        <f t="shared" si="2"/>
        <v>189.8</v>
      </c>
      <c r="M13" s="25">
        <f t="shared" si="2"/>
        <v>376.726</v>
      </c>
      <c r="N13" s="25">
        <f t="shared" ref="N13:S13" si="3">N23+N33+N43+N53</f>
        <v>11040.660600000001</v>
      </c>
      <c r="O13" s="175">
        <f>O23+O33+O43+O53</f>
        <v>4107.0330000000004</v>
      </c>
      <c r="P13" s="25">
        <f t="shared" si="3"/>
        <v>414.11699999999996</v>
      </c>
      <c r="Q13" s="25">
        <f t="shared" si="3"/>
        <v>10</v>
      </c>
      <c r="R13" s="25">
        <v>0</v>
      </c>
      <c r="S13" s="25">
        <f t="shared" si="3"/>
        <v>0</v>
      </c>
    </row>
    <row r="14" spans="1:19" ht="12" customHeight="1" x14ac:dyDescent="0.25">
      <c r="A14" s="282"/>
      <c r="B14" s="274"/>
      <c r="C14" s="267"/>
      <c r="D14" s="10" t="s">
        <v>441</v>
      </c>
      <c r="E14" s="8"/>
      <c r="F14" s="9"/>
      <c r="G14" s="9"/>
      <c r="H14" s="9"/>
      <c r="I14" s="9"/>
      <c r="J14" s="9"/>
      <c r="K14" s="23"/>
      <c r="L14" s="24"/>
      <c r="M14" s="24"/>
      <c r="N14" s="24"/>
      <c r="O14" s="176"/>
      <c r="P14" s="193"/>
      <c r="Q14" s="25"/>
      <c r="R14" s="193"/>
      <c r="S14" s="25"/>
    </row>
    <row r="15" spans="1:19" ht="24.75" customHeight="1" x14ac:dyDescent="0.25">
      <c r="A15" s="282"/>
      <c r="B15" s="274"/>
      <c r="C15" s="267"/>
      <c r="D15" s="10" t="s">
        <v>442</v>
      </c>
      <c r="E15" s="8">
        <f>SUM(F15:S15)</f>
        <v>3904.0477999999994</v>
      </c>
      <c r="F15" s="9">
        <f t="shared" ref="F15:I20" si="4">F25+F35+F45+F55</f>
        <v>61.6</v>
      </c>
      <c r="G15" s="9">
        <f t="shared" si="4"/>
        <v>71.099999999999994</v>
      </c>
      <c r="H15" s="9">
        <f t="shared" si="4"/>
        <v>140.5</v>
      </c>
      <c r="I15" s="9">
        <f t="shared" si="4"/>
        <v>93.064999999999998</v>
      </c>
      <c r="J15" s="9">
        <f t="shared" ref="J15:K20" si="5">J25+J35+J45+J55</f>
        <v>60</v>
      </c>
      <c r="K15" s="26">
        <f t="shared" si="5"/>
        <v>172.7</v>
      </c>
      <c r="L15" s="27">
        <f t="shared" ref="L15:O17" si="6">L25+L35+L45+L55</f>
        <v>189.8</v>
      </c>
      <c r="M15" s="27">
        <f>M25+M35+M55+M45</f>
        <v>313.91000000000003</v>
      </c>
      <c r="N15" s="27">
        <f t="shared" ref="N15:S15" si="7">N25+N35+N55+N45</f>
        <v>2586.8247999999999</v>
      </c>
      <c r="O15" s="177">
        <f t="shared" si="7"/>
        <v>107.033</v>
      </c>
      <c r="P15" s="34">
        <f>P25+P35+P55+P45</f>
        <v>97.514999999999986</v>
      </c>
      <c r="Q15" s="34">
        <f t="shared" si="7"/>
        <v>10</v>
      </c>
      <c r="R15" s="34">
        <v>0</v>
      </c>
      <c r="S15" s="34">
        <f t="shared" si="7"/>
        <v>0</v>
      </c>
    </row>
    <row r="16" spans="1:19" ht="14.1" customHeight="1" x14ac:dyDescent="0.25">
      <c r="A16" s="282"/>
      <c r="B16" s="274"/>
      <c r="C16" s="267"/>
      <c r="D16" s="10" t="s">
        <v>443</v>
      </c>
      <c r="E16" s="8">
        <f>SUM(F16:S16)</f>
        <v>13516.883800000001</v>
      </c>
      <c r="F16" s="8">
        <f t="shared" si="4"/>
        <v>683.63</v>
      </c>
      <c r="G16" s="8">
        <f t="shared" si="4"/>
        <v>0</v>
      </c>
      <c r="H16" s="8">
        <f t="shared" si="4"/>
        <v>0</v>
      </c>
      <c r="I16" s="8">
        <f t="shared" si="4"/>
        <v>0</v>
      </c>
      <c r="J16" s="8">
        <f t="shared" si="5"/>
        <v>0</v>
      </c>
      <c r="K16" s="23">
        <f t="shared" si="5"/>
        <v>0</v>
      </c>
      <c r="L16" s="24">
        <f t="shared" si="6"/>
        <v>0</v>
      </c>
      <c r="M16" s="25">
        <f>M26+M36+M46+M56</f>
        <v>62.816000000000003</v>
      </c>
      <c r="N16" s="25">
        <f t="shared" ref="N16:S16" si="8">N26+N36+N46+N56</f>
        <v>8453.8358000000007</v>
      </c>
      <c r="O16" s="175">
        <f t="shared" si="8"/>
        <v>4000</v>
      </c>
      <c r="P16" s="25">
        <f t="shared" si="8"/>
        <v>316.60199999999998</v>
      </c>
      <c r="Q16" s="25">
        <f t="shared" si="8"/>
        <v>0</v>
      </c>
      <c r="R16" s="25">
        <f t="shared" si="8"/>
        <v>0</v>
      </c>
      <c r="S16" s="25">
        <f t="shared" si="8"/>
        <v>0</v>
      </c>
    </row>
    <row r="17" spans="1:19" ht="14.1" customHeight="1" x14ac:dyDescent="0.25">
      <c r="A17" s="282"/>
      <c r="B17" s="274"/>
      <c r="C17" s="267"/>
      <c r="D17" s="10" t="s">
        <v>444</v>
      </c>
      <c r="E17" s="8">
        <f>SUM(F17:S17)</f>
        <v>300.89999999999998</v>
      </c>
      <c r="F17" s="8">
        <f t="shared" si="4"/>
        <v>0</v>
      </c>
      <c r="G17" s="8">
        <f t="shared" si="4"/>
        <v>0</v>
      </c>
      <c r="H17" s="8">
        <f t="shared" si="4"/>
        <v>0</v>
      </c>
      <c r="I17" s="8">
        <f t="shared" si="4"/>
        <v>300.89999999999998</v>
      </c>
      <c r="J17" s="8">
        <f t="shared" si="5"/>
        <v>0</v>
      </c>
      <c r="K17" s="23">
        <f t="shared" si="5"/>
        <v>0</v>
      </c>
      <c r="L17" s="24">
        <f t="shared" si="6"/>
        <v>0</v>
      </c>
      <c r="M17" s="25">
        <f t="shared" si="6"/>
        <v>0</v>
      </c>
      <c r="N17" s="25">
        <f t="shared" si="6"/>
        <v>0</v>
      </c>
      <c r="O17" s="176">
        <f t="shared" si="6"/>
        <v>0</v>
      </c>
      <c r="P17" s="193">
        <v>0</v>
      </c>
      <c r="Q17" s="25">
        <v>0</v>
      </c>
      <c r="R17" s="193">
        <v>0</v>
      </c>
      <c r="S17" s="25">
        <v>0</v>
      </c>
    </row>
    <row r="18" spans="1:19" ht="14.1" customHeight="1" x14ac:dyDescent="0.25">
      <c r="A18" s="282"/>
      <c r="B18" s="274"/>
      <c r="C18" s="267"/>
      <c r="D18" s="10" t="s">
        <v>445</v>
      </c>
      <c r="E18" s="8">
        <f>SUM(F18:S18)</f>
        <v>0</v>
      </c>
      <c r="F18" s="8">
        <f t="shared" si="4"/>
        <v>0</v>
      </c>
      <c r="G18" s="8">
        <f t="shared" si="4"/>
        <v>0</v>
      </c>
      <c r="H18" s="8">
        <f t="shared" si="4"/>
        <v>0</v>
      </c>
      <c r="I18" s="8">
        <f t="shared" si="4"/>
        <v>0</v>
      </c>
      <c r="J18" s="8">
        <f t="shared" si="5"/>
        <v>0</v>
      </c>
      <c r="K18" s="23">
        <f t="shared" si="5"/>
        <v>0</v>
      </c>
      <c r="L18" s="24"/>
      <c r="M18" s="25"/>
      <c r="N18" s="25"/>
      <c r="O18" s="176"/>
      <c r="P18" s="193"/>
      <c r="Q18" s="25"/>
      <c r="R18" s="193"/>
      <c r="S18" s="25"/>
    </row>
    <row r="19" spans="1:19" ht="23.25" customHeight="1" x14ac:dyDescent="0.25">
      <c r="A19" s="282"/>
      <c r="B19" s="274"/>
      <c r="C19" s="267"/>
      <c r="D19" s="11" t="s">
        <v>446</v>
      </c>
      <c r="E19" s="8">
        <f>SUM(F19:Q19)</f>
        <v>0</v>
      </c>
      <c r="F19" s="8">
        <f t="shared" si="4"/>
        <v>0</v>
      </c>
      <c r="G19" s="8">
        <f t="shared" si="4"/>
        <v>0</v>
      </c>
      <c r="H19" s="8">
        <f t="shared" si="4"/>
        <v>0</v>
      </c>
      <c r="I19" s="8">
        <f t="shared" si="4"/>
        <v>0</v>
      </c>
      <c r="J19" s="8">
        <f t="shared" si="5"/>
        <v>0</v>
      </c>
      <c r="K19" s="23">
        <f t="shared" si="5"/>
        <v>0</v>
      </c>
      <c r="L19" s="24">
        <f t="shared" ref="L19:O20" si="9">L29+L39+L49+L59</f>
        <v>0</v>
      </c>
      <c r="M19" s="25">
        <f t="shared" si="9"/>
        <v>0</v>
      </c>
      <c r="N19" s="25">
        <f t="shared" si="9"/>
        <v>0</v>
      </c>
      <c r="O19" s="176">
        <f t="shared" si="9"/>
        <v>0</v>
      </c>
      <c r="P19" s="193">
        <v>0</v>
      </c>
      <c r="Q19" s="25">
        <v>0</v>
      </c>
      <c r="R19" s="193">
        <v>0</v>
      </c>
      <c r="S19" s="25">
        <v>0</v>
      </c>
    </row>
    <row r="20" spans="1:19" ht="23.25" customHeight="1" x14ac:dyDescent="0.25">
      <c r="A20" s="282"/>
      <c r="B20" s="274"/>
      <c r="C20" s="267"/>
      <c r="D20" s="11" t="s">
        <v>447</v>
      </c>
      <c r="E20" s="8">
        <f>SUM(F20:S20)</f>
        <v>0</v>
      </c>
      <c r="F20" s="8">
        <f t="shared" si="4"/>
        <v>0</v>
      </c>
      <c r="G20" s="8">
        <f t="shared" si="4"/>
        <v>0</v>
      </c>
      <c r="H20" s="8">
        <f t="shared" si="4"/>
        <v>0</v>
      </c>
      <c r="I20" s="8">
        <f t="shared" si="4"/>
        <v>0</v>
      </c>
      <c r="J20" s="8">
        <f t="shared" si="5"/>
        <v>0</v>
      </c>
      <c r="K20" s="23">
        <f t="shared" si="5"/>
        <v>0</v>
      </c>
      <c r="L20" s="24">
        <f t="shared" si="9"/>
        <v>0</v>
      </c>
      <c r="M20" s="25">
        <f t="shared" si="9"/>
        <v>0</v>
      </c>
      <c r="N20" s="25">
        <f t="shared" si="9"/>
        <v>0</v>
      </c>
      <c r="O20" s="176">
        <f t="shared" si="9"/>
        <v>0</v>
      </c>
      <c r="P20" s="193">
        <v>0</v>
      </c>
      <c r="Q20" s="25">
        <v>0</v>
      </c>
      <c r="R20" s="193">
        <v>0</v>
      </c>
      <c r="S20" s="25">
        <v>0</v>
      </c>
    </row>
    <row r="21" spans="1:19" ht="14.1" customHeight="1" x14ac:dyDescent="0.25">
      <c r="A21" s="283"/>
      <c r="B21" s="275"/>
      <c r="C21" s="285"/>
      <c r="D21" s="12" t="s">
        <v>448</v>
      </c>
      <c r="E21" s="13">
        <f>SUM(F21:S21)</f>
        <v>1214538.46</v>
      </c>
      <c r="F21" s="13">
        <f t="shared" ref="F21:S21" si="10">F31+F41+F51+F61</f>
        <v>55756</v>
      </c>
      <c r="G21" s="13">
        <f t="shared" si="10"/>
        <v>67655.459999999992</v>
      </c>
      <c r="H21" s="13">
        <f t="shared" si="10"/>
        <v>172328</v>
      </c>
      <c r="I21" s="13">
        <f t="shared" si="10"/>
        <v>71601</v>
      </c>
      <c r="J21" s="13">
        <f t="shared" si="10"/>
        <v>82873</v>
      </c>
      <c r="K21" s="28">
        <f t="shared" si="10"/>
        <v>87632</v>
      </c>
      <c r="L21" s="29">
        <f t="shared" si="10"/>
        <v>91163</v>
      </c>
      <c r="M21" s="30">
        <f t="shared" si="10"/>
        <v>84300</v>
      </c>
      <c r="N21" s="30">
        <f t="shared" si="10"/>
        <v>46358</v>
      </c>
      <c r="O21" s="178">
        <f t="shared" si="10"/>
        <v>104872</v>
      </c>
      <c r="P21" s="30">
        <f t="shared" si="10"/>
        <v>87500</v>
      </c>
      <c r="Q21" s="30">
        <f t="shared" si="10"/>
        <v>87500</v>
      </c>
      <c r="R21" s="30">
        <f t="shared" si="10"/>
        <v>87500</v>
      </c>
      <c r="S21" s="30">
        <f t="shared" si="10"/>
        <v>87500</v>
      </c>
    </row>
    <row r="22" spans="1:19" ht="14.1" customHeight="1" x14ac:dyDescent="0.25">
      <c r="A22" s="271" t="s">
        <v>36</v>
      </c>
      <c r="B22" s="276" t="s">
        <v>42</v>
      </c>
      <c r="C22" s="266" t="s">
        <v>415</v>
      </c>
      <c r="D22" s="14" t="s">
        <v>413</v>
      </c>
      <c r="E22" s="15">
        <f>SUM(F22:S22)</f>
        <v>442605.81959999999</v>
      </c>
      <c r="F22" s="16">
        <f>F23+F29+F30+F31</f>
        <v>19239.599999999999</v>
      </c>
      <c r="G22" s="16">
        <f t="shared" ref="G22:N22" si="11">G23+G29+G30+G31</f>
        <v>18323.5</v>
      </c>
      <c r="H22" s="16">
        <f t="shared" si="11"/>
        <v>67206.7</v>
      </c>
      <c r="I22" s="16">
        <f t="shared" si="11"/>
        <v>18420.900000000001</v>
      </c>
      <c r="J22" s="16">
        <f t="shared" si="11"/>
        <v>25250</v>
      </c>
      <c r="K22" s="31">
        <f t="shared" si="11"/>
        <v>30169</v>
      </c>
      <c r="L22" s="32">
        <f t="shared" si="11"/>
        <v>31175</v>
      </c>
      <c r="M22" s="33">
        <f t="shared" si="11"/>
        <v>32366.725999999999</v>
      </c>
      <c r="N22" s="33">
        <f t="shared" si="11"/>
        <v>21940.660600000003</v>
      </c>
      <c r="O22" s="179">
        <f>O23+O29+O30+O31</f>
        <v>38103.932999999997</v>
      </c>
      <c r="P22" s="33">
        <f>P23+P29+P30+P31</f>
        <v>35409.800000000003</v>
      </c>
      <c r="Q22" s="33">
        <v>35000</v>
      </c>
      <c r="R22" s="33">
        <v>35000</v>
      </c>
      <c r="S22" s="33">
        <v>35000</v>
      </c>
    </row>
    <row r="23" spans="1:19" ht="15" customHeight="1" x14ac:dyDescent="0.25">
      <c r="A23" s="271"/>
      <c r="B23" s="271"/>
      <c r="C23" s="267"/>
      <c r="D23" s="7" t="s">
        <v>440</v>
      </c>
      <c r="E23" s="8">
        <f>SUM(F23:S23)</f>
        <v>16945.819599999999</v>
      </c>
      <c r="F23" s="9">
        <v>56.6</v>
      </c>
      <c r="G23" s="9">
        <v>68.5</v>
      </c>
      <c r="H23" s="9">
        <v>135.69999999999999</v>
      </c>
      <c r="I23" s="9">
        <v>369.9</v>
      </c>
      <c r="J23" s="9">
        <v>50</v>
      </c>
      <c r="K23" s="23">
        <v>169</v>
      </c>
      <c r="L23" s="24">
        <v>175</v>
      </c>
      <c r="M23" s="25">
        <f>M25+M26+M27+M28</f>
        <v>366.726</v>
      </c>
      <c r="N23" s="25">
        <f>N25+N26+N27+N28</f>
        <v>11040.660600000001</v>
      </c>
      <c r="O23" s="175">
        <f>O25+O26+O27+O28</f>
        <v>4103.933</v>
      </c>
      <c r="P23" s="25">
        <f>P25+P26+P27+P28</f>
        <v>409.79999999999995</v>
      </c>
      <c r="Q23" s="25">
        <v>0</v>
      </c>
      <c r="R23" s="25">
        <v>0</v>
      </c>
      <c r="S23" s="25">
        <v>0</v>
      </c>
    </row>
    <row r="24" spans="1:19" ht="14.1" customHeight="1" x14ac:dyDescent="0.25">
      <c r="A24" s="271"/>
      <c r="B24" s="271"/>
      <c r="C24" s="267"/>
      <c r="D24" s="10" t="s">
        <v>441</v>
      </c>
      <c r="E24" s="8"/>
      <c r="F24" s="9"/>
      <c r="G24" s="9"/>
      <c r="H24" s="9"/>
      <c r="I24" s="9"/>
      <c r="J24" s="9"/>
      <c r="K24" s="23"/>
      <c r="L24" s="24"/>
      <c r="M24" s="25"/>
      <c r="N24" s="25"/>
      <c r="O24" s="176"/>
      <c r="P24" s="25"/>
      <c r="Q24" s="25"/>
      <c r="R24" s="25"/>
      <c r="S24" s="25"/>
    </row>
    <row r="25" spans="1:19" ht="26.25" customHeight="1" x14ac:dyDescent="0.25">
      <c r="A25" s="271"/>
      <c r="B25" s="271"/>
      <c r="C25" s="267"/>
      <c r="D25" s="10" t="s">
        <v>442</v>
      </c>
      <c r="E25" s="8">
        <f t="shared" ref="E25:E33" si="12">SUM(F25:S25)</f>
        <v>3811.6657999999998</v>
      </c>
      <c r="F25" s="9">
        <v>56.6</v>
      </c>
      <c r="G25" s="9">
        <v>68.5</v>
      </c>
      <c r="H25" s="9">
        <v>135.69999999999999</v>
      </c>
      <c r="I25" s="9">
        <v>69</v>
      </c>
      <c r="J25" s="9">
        <v>50</v>
      </c>
      <c r="K25" s="26">
        <v>169</v>
      </c>
      <c r="L25" s="27">
        <v>175</v>
      </c>
      <c r="M25" s="34">
        <v>303.91000000000003</v>
      </c>
      <c r="N25" s="35">
        <v>2586.8247999999999</v>
      </c>
      <c r="O25" s="180">
        <v>103.93300000000001</v>
      </c>
      <c r="P25" s="34">
        <v>93.197999999999993</v>
      </c>
      <c r="Q25" s="34">
        <v>0</v>
      </c>
      <c r="R25" s="34">
        <v>0</v>
      </c>
      <c r="S25" s="34">
        <v>0</v>
      </c>
    </row>
    <row r="26" spans="1:19" ht="14.1" customHeight="1" x14ac:dyDescent="0.25">
      <c r="A26" s="271"/>
      <c r="B26" s="271"/>
      <c r="C26" s="267"/>
      <c r="D26" s="10" t="s">
        <v>443</v>
      </c>
      <c r="E26" s="8">
        <f t="shared" si="12"/>
        <v>12833.253800000002</v>
      </c>
      <c r="F26" s="9">
        <v>0</v>
      </c>
      <c r="G26" s="9">
        <v>0</v>
      </c>
      <c r="H26" s="9">
        <v>0</v>
      </c>
      <c r="I26" s="9">
        <v>0</v>
      </c>
      <c r="J26" s="9">
        <v>0</v>
      </c>
      <c r="K26" s="23">
        <v>0</v>
      </c>
      <c r="L26" s="24">
        <v>0</v>
      </c>
      <c r="M26" s="25">
        <v>62.816000000000003</v>
      </c>
      <c r="N26" s="25">
        <v>8453.8358000000007</v>
      </c>
      <c r="O26" s="176">
        <v>4000</v>
      </c>
      <c r="P26" s="25">
        <v>316.60199999999998</v>
      </c>
      <c r="Q26" s="25">
        <v>0</v>
      </c>
      <c r="R26" s="25">
        <v>0</v>
      </c>
      <c r="S26" s="25">
        <v>0</v>
      </c>
    </row>
    <row r="27" spans="1:19" ht="14.1" customHeight="1" x14ac:dyDescent="0.25">
      <c r="A27" s="271"/>
      <c r="B27" s="271"/>
      <c r="C27" s="267"/>
      <c r="D27" s="10" t="s">
        <v>444</v>
      </c>
      <c r="E27" s="8">
        <f t="shared" si="12"/>
        <v>300.89999999999998</v>
      </c>
      <c r="F27" s="9">
        <v>0</v>
      </c>
      <c r="G27" s="9">
        <v>0</v>
      </c>
      <c r="H27" s="9">
        <v>0</v>
      </c>
      <c r="I27" s="9">
        <v>300.89999999999998</v>
      </c>
      <c r="J27" s="9">
        <v>0</v>
      </c>
      <c r="K27" s="23">
        <v>0</v>
      </c>
      <c r="L27" s="24">
        <v>0</v>
      </c>
      <c r="M27" s="25">
        <v>0</v>
      </c>
      <c r="N27" s="25">
        <v>0</v>
      </c>
      <c r="O27" s="176">
        <v>0</v>
      </c>
      <c r="P27" s="25">
        <v>0</v>
      </c>
      <c r="Q27" s="25">
        <v>0</v>
      </c>
      <c r="R27" s="25">
        <v>0</v>
      </c>
      <c r="S27" s="25">
        <v>0</v>
      </c>
    </row>
    <row r="28" spans="1:19" ht="14.1" customHeight="1" x14ac:dyDescent="0.25">
      <c r="A28" s="271"/>
      <c r="B28" s="271"/>
      <c r="C28" s="267"/>
      <c r="D28" s="10" t="s">
        <v>445</v>
      </c>
      <c r="E28" s="8">
        <f t="shared" si="12"/>
        <v>0</v>
      </c>
      <c r="F28" s="9">
        <v>0</v>
      </c>
      <c r="G28" s="9">
        <v>0</v>
      </c>
      <c r="H28" s="9">
        <v>0</v>
      </c>
      <c r="I28" s="9">
        <v>0</v>
      </c>
      <c r="J28" s="9">
        <v>0</v>
      </c>
      <c r="K28" s="23">
        <v>0</v>
      </c>
      <c r="L28" s="24">
        <v>0</v>
      </c>
      <c r="M28" s="25">
        <v>0</v>
      </c>
      <c r="N28" s="25">
        <v>0</v>
      </c>
      <c r="O28" s="176">
        <v>0</v>
      </c>
      <c r="P28" s="25">
        <v>0</v>
      </c>
      <c r="Q28" s="25">
        <v>0</v>
      </c>
      <c r="R28" s="25">
        <v>0</v>
      </c>
      <c r="S28" s="25">
        <v>0</v>
      </c>
    </row>
    <row r="29" spans="1:19" ht="25.5" customHeight="1" x14ac:dyDescent="0.25">
      <c r="A29" s="271"/>
      <c r="B29" s="271"/>
      <c r="C29" s="267"/>
      <c r="D29" s="11" t="s">
        <v>446</v>
      </c>
      <c r="E29" s="8">
        <f t="shared" si="12"/>
        <v>0</v>
      </c>
      <c r="F29" s="9"/>
      <c r="G29" s="9"/>
      <c r="H29" s="9"/>
      <c r="I29" s="9"/>
      <c r="J29" s="9"/>
      <c r="K29" s="23"/>
      <c r="L29" s="24"/>
      <c r="M29" s="25"/>
      <c r="N29" s="25"/>
      <c r="O29" s="176"/>
      <c r="P29" s="25"/>
      <c r="Q29" s="25"/>
      <c r="R29" s="25"/>
      <c r="S29" s="25"/>
    </row>
    <row r="30" spans="1:19" ht="24" customHeight="1" x14ac:dyDescent="0.25">
      <c r="A30" s="271"/>
      <c r="B30" s="271"/>
      <c r="C30" s="267"/>
      <c r="D30" s="11" t="s">
        <v>447</v>
      </c>
      <c r="E30" s="8">
        <f t="shared" si="12"/>
        <v>0</v>
      </c>
      <c r="F30" s="9"/>
      <c r="G30" s="9"/>
      <c r="H30" s="9"/>
      <c r="I30" s="9"/>
      <c r="J30" s="9"/>
      <c r="K30" s="23"/>
      <c r="L30" s="24"/>
      <c r="M30" s="25"/>
      <c r="N30" s="25"/>
      <c r="O30" s="176"/>
      <c r="P30" s="25"/>
      <c r="Q30" s="25"/>
      <c r="R30" s="25"/>
      <c r="S30" s="25"/>
    </row>
    <row r="31" spans="1:19" ht="14.1" customHeight="1" x14ac:dyDescent="0.25">
      <c r="A31" s="272"/>
      <c r="B31" s="277"/>
      <c r="C31" s="286"/>
      <c r="D31" s="17" t="s">
        <v>448</v>
      </c>
      <c r="E31" s="18">
        <f t="shared" si="12"/>
        <v>425660</v>
      </c>
      <c r="F31" s="19">
        <v>19183</v>
      </c>
      <c r="G31" s="19">
        <v>18255</v>
      </c>
      <c r="H31" s="19">
        <v>67071</v>
      </c>
      <c r="I31" s="19">
        <v>18051</v>
      </c>
      <c r="J31" s="19">
        <v>25200</v>
      </c>
      <c r="K31" s="36">
        <v>30000</v>
      </c>
      <c r="L31" s="37">
        <v>31000</v>
      </c>
      <c r="M31" s="38">
        <v>32000</v>
      </c>
      <c r="N31" s="38">
        <v>10900</v>
      </c>
      <c r="O31" s="181">
        <v>34000</v>
      </c>
      <c r="P31" s="30">
        <v>35000</v>
      </c>
      <c r="Q31" s="30">
        <v>35000</v>
      </c>
      <c r="R31" s="30">
        <v>35000</v>
      </c>
      <c r="S31" s="30">
        <v>35000</v>
      </c>
    </row>
    <row r="32" spans="1:19" ht="14.1" customHeight="1" x14ac:dyDescent="0.25">
      <c r="A32" s="282" t="s">
        <v>36</v>
      </c>
      <c r="B32" s="273" t="s">
        <v>68</v>
      </c>
      <c r="C32" s="284" t="s">
        <v>423</v>
      </c>
      <c r="D32" s="4" t="s">
        <v>413</v>
      </c>
      <c r="E32" s="5">
        <f t="shared" si="12"/>
        <v>29205.471999999998</v>
      </c>
      <c r="F32" s="6">
        <f t="shared" ref="F32:K32" si="13">F33+F39+F40+F41</f>
        <v>1688.63</v>
      </c>
      <c r="G32" s="6">
        <f t="shared" si="13"/>
        <v>132.06</v>
      </c>
      <c r="H32" s="6">
        <f t="shared" si="13"/>
        <v>2104.8000000000002</v>
      </c>
      <c r="I32" s="6">
        <f t="shared" si="13"/>
        <v>2024.0650000000001</v>
      </c>
      <c r="J32" s="6">
        <f t="shared" si="13"/>
        <v>2010</v>
      </c>
      <c r="K32" s="22">
        <f t="shared" si="13"/>
        <v>2003.7</v>
      </c>
      <c r="L32" s="39">
        <f t="shared" ref="L32:S32" si="14">L33+L39+L40+L41</f>
        <v>2014.8</v>
      </c>
      <c r="M32" s="39">
        <f t="shared" si="14"/>
        <v>2310</v>
      </c>
      <c r="N32" s="40">
        <f t="shared" si="14"/>
        <v>2400</v>
      </c>
      <c r="O32" s="182">
        <f t="shared" si="14"/>
        <v>2503.1</v>
      </c>
      <c r="P32" s="194">
        <f>P33+P39+P40+P41</f>
        <v>2504.317</v>
      </c>
      <c r="Q32" s="194">
        <f t="shared" si="14"/>
        <v>2510</v>
      </c>
      <c r="R32" s="194">
        <f t="shared" si="14"/>
        <v>2500</v>
      </c>
      <c r="S32" s="194">
        <f t="shared" si="14"/>
        <v>2500</v>
      </c>
    </row>
    <row r="33" spans="1:19" ht="15.75" customHeight="1" x14ac:dyDescent="0.25">
      <c r="A33" s="282"/>
      <c r="B33" s="274"/>
      <c r="C33" s="267"/>
      <c r="D33" s="7" t="s">
        <v>440</v>
      </c>
      <c r="E33" s="8">
        <f t="shared" si="12"/>
        <v>776.01200000000006</v>
      </c>
      <c r="F33" s="9">
        <v>688.63</v>
      </c>
      <c r="G33" s="9">
        <v>2.6</v>
      </c>
      <c r="H33" s="9">
        <v>4.8</v>
      </c>
      <c r="I33" s="9">
        <v>24.065000000000001</v>
      </c>
      <c r="J33" s="9">
        <v>10</v>
      </c>
      <c r="K33" s="26">
        <v>3.7</v>
      </c>
      <c r="L33" s="24">
        <v>14.8</v>
      </c>
      <c r="M33" s="24">
        <v>10</v>
      </c>
      <c r="N33" s="25">
        <v>0</v>
      </c>
      <c r="O33" s="176">
        <v>3.1</v>
      </c>
      <c r="P33" s="25">
        <v>4.3170000000000002</v>
      </c>
      <c r="Q33" s="25">
        <v>10</v>
      </c>
      <c r="R33" s="25">
        <v>0</v>
      </c>
      <c r="S33" s="25">
        <v>0</v>
      </c>
    </row>
    <row r="34" spans="1:19" ht="14.1" customHeight="1" x14ac:dyDescent="0.25">
      <c r="A34" s="282"/>
      <c r="B34" s="274"/>
      <c r="C34" s="267"/>
      <c r="D34" s="10" t="s">
        <v>441</v>
      </c>
      <c r="E34" s="8"/>
      <c r="F34" s="9"/>
      <c r="G34" s="9"/>
      <c r="H34" s="9"/>
      <c r="I34" s="9"/>
      <c r="J34" s="9"/>
      <c r="K34" s="26"/>
      <c r="L34" s="24"/>
      <c r="M34" s="24"/>
      <c r="N34" s="25"/>
      <c r="O34" s="176"/>
      <c r="P34" s="25"/>
      <c r="Q34" s="25"/>
      <c r="R34" s="25"/>
      <c r="S34" s="25"/>
    </row>
    <row r="35" spans="1:19" ht="24" customHeight="1" x14ac:dyDescent="0.25">
      <c r="A35" s="282"/>
      <c r="B35" s="274"/>
      <c r="C35" s="267"/>
      <c r="D35" s="10" t="s">
        <v>442</v>
      </c>
      <c r="E35" s="8">
        <f>SUM(F35:S35)</f>
        <v>92.382000000000005</v>
      </c>
      <c r="F35" s="9">
        <v>5</v>
      </c>
      <c r="G35" s="9">
        <v>2.6</v>
      </c>
      <c r="H35" s="9">
        <v>4.8</v>
      </c>
      <c r="I35" s="9">
        <v>24.065000000000001</v>
      </c>
      <c r="J35" s="9">
        <v>10</v>
      </c>
      <c r="K35" s="26">
        <v>3.7</v>
      </c>
      <c r="L35" s="24">
        <v>14.8</v>
      </c>
      <c r="M35" s="24">
        <v>10</v>
      </c>
      <c r="N35" s="25">
        <v>0</v>
      </c>
      <c r="O35" s="176">
        <v>3.1</v>
      </c>
      <c r="P35" s="25">
        <v>4.3170000000000002</v>
      </c>
      <c r="Q35" s="25">
        <v>10</v>
      </c>
      <c r="R35" s="25">
        <v>0</v>
      </c>
      <c r="S35" s="25">
        <v>0</v>
      </c>
    </row>
    <row r="36" spans="1:19" ht="14.1" customHeight="1" x14ac:dyDescent="0.25">
      <c r="A36" s="282"/>
      <c r="B36" s="274"/>
      <c r="C36" s="267"/>
      <c r="D36" s="10" t="s">
        <v>443</v>
      </c>
      <c r="E36" s="8">
        <f>F36+G36+H36+I36+J36+K36+L36+M36+N36+O36+P36+Q36+R36+S36</f>
        <v>683.63</v>
      </c>
      <c r="F36" s="9">
        <v>683.63</v>
      </c>
      <c r="G36" s="9">
        <v>0</v>
      </c>
      <c r="H36" s="9">
        <v>0</v>
      </c>
      <c r="I36" s="9">
        <v>0</v>
      </c>
      <c r="J36" s="9">
        <v>0</v>
      </c>
      <c r="K36" s="26">
        <v>0</v>
      </c>
      <c r="L36" s="24">
        <v>0</v>
      </c>
      <c r="M36" s="24">
        <v>0</v>
      </c>
      <c r="N36" s="25">
        <v>0</v>
      </c>
      <c r="O36" s="176">
        <v>0</v>
      </c>
      <c r="P36" s="25">
        <v>0</v>
      </c>
      <c r="Q36" s="25">
        <v>0</v>
      </c>
      <c r="R36" s="25">
        <v>0</v>
      </c>
      <c r="S36" s="25">
        <v>0</v>
      </c>
    </row>
    <row r="37" spans="1:19" ht="14.1" customHeight="1" x14ac:dyDescent="0.25">
      <c r="A37" s="282"/>
      <c r="B37" s="274"/>
      <c r="C37" s="267"/>
      <c r="D37" s="10" t="s">
        <v>444</v>
      </c>
      <c r="E37" s="8">
        <f t="shared" ref="E37:E43" si="15">SUM(F37:Q37)</f>
        <v>0</v>
      </c>
      <c r="F37" s="9">
        <v>0</v>
      </c>
      <c r="G37" s="9">
        <v>0</v>
      </c>
      <c r="H37" s="9">
        <v>0</v>
      </c>
      <c r="I37" s="9">
        <v>0</v>
      </c>
      <c r="J37" s="9">
        <v>0</v>
      </c>
      <c r="K37" s="26">
        <v>0</v>
      </c>
      <c r="L37" s="24">
        <v>0</v>
      </c>
      <c r="M37" s="24">
        <v>0</v>
      </c>
      <c r="N37" s="25">
        <v>0</v>
      </c>
      <c r="O37" s="176">
        <v>0</v>
      </c>
      <c r="P37" s="25">
        <v>0</v>
      </c>
      <c r="Q37" s="25">
        <v>0</v>
      </c>
      <c r="R37" s="25">
        <v>0</v>
      </c>
      <c r="S37" s="25">
        <v>0</v>
      </c>
    </row>
    <row r="38" spans="1:19" ht="14.1" customHeight="1" x14ac:dyDescent="0.25">
      <c r="A38" s="282"/>
      <c r="B38" s="274"/>
      <c r="C38" s="267"/>
      <c r="D38" s="10" t="s">
        <v>445</v>
      </c>
      <c r="E38" s="8">
        <f t="shared" si="15"/>
        <v>0</v>
      </c>
      <c r="F38" s="9">
        <v>0</v>
      </c>
      <c r="G38" s="9">
        <v>0</v>
      </c>
      <c r="H38" s="9">
        <v>0</v>
      </c>
      <c r="I38" s="9">
        <v>0</v>
      </c>
      <c r="J38" s="9">
        <v>0</v>
      </c>
      <c r="K38" s="26">
        <v>0</v>
      </c>
      <c r="L38" s="24">
        <v>0</v>
      </c>
      <c r="M38" s="24">
        <v>0</v>
      </c>
      <c r="N38" s="25">
        <v>0</v>
      </c>
      <c r="O38" s="176">
        <v>0</v>
      </c>
      <c r="P38" s="25">
        <v>0</v>
      </c>
      <c r="Q38" s="25">
        <v>0</v>
      </c>
      <c r="R38" s="25">
        <v>0</v>
      </c>
      <c r="S38" s="25">
        <v>0</v>
      </c>
    </row>
    <row r="39" spans="1:19" ht="24.75" customHeight="1" x14ac:dyDescent="0.25">
      <c r="A39" s="282"/>
      <c r="B39" s="274"/>
      <c r="C39" s="267"/>
      <c r="D39" s="11" t="s">
        <v>446</v>
      </c>
      <c r="E39" s="8">
        <f t="shared" si="15"/>
        <v>0</v>
      </c>
      <c r="F39" s="9">
        <v>0</v>
      </c>
      <c r="G39" s="9">
        <v>0</v>
      </c>
      <c r="H39" s="9">
        <v>0</v>
      </c>
      <c r="I39" s="9">
        <v>0</v>
      </c>
      <c r="J39" s="9">
        <v>0</v>
      </c>
      <c r="K39" s="26">
        <v>0</v>
      </c>
      <c r="L39" s="24">
        <v>0</v>
      </c>
      <c r="M39" s="24">
        <v>0</v>
      </c>
      <c r="N39" s="25">
        <v>0</v>
      </c>
      <c r="O39" s="176">
        <v>0</v>
      </c>
      <c r="P39" s="25">
        <v>0</v>
      </c>
      <c r="Q39" s="25">
        <v>0</v>
      </c>
      <c r="R39" s="25">
        <v>0</v>
      </c>
      <c r="S39" s="25">
        <v>0</v>
      </c>
    </row>
    <row r="40" spans="1:19" ht="25.5" customHeight="1" x14ac:dyDescent="0.25">
      <c r="A40" s="282"/>
      <c r="B40" s="274"/>
      <c r="C40" s="267"/>
      <c r="D40" s="11" t="s">
        <v>447</v>
      </c>
      <c r="E40" s="8">
        <f t="shared" si="15"/>
        <v>0</v>
      </c>
      <c r="F40" s="9">
        <v>0</v>
      </c>
      <c r="G40" s="9">
        <v>0</v>
      </c>
      <c r="H40" s="9">
        <v>0</v>
      </c>
      <c r="I40" s="9">
        <v>0</v>
      </c>
      <c r="J40" s="9">
        <v>0</v>
      </c>
      <c r="K40" s="26">
        <v>0</v>
      </c>
      <c r="L40" s="24">
        <v>0</v>
      </c>
      <c r="M40" s="24">
        <v>0</v>
      </c>
      <c r="N40" s="25">
        <v>0</v>
      </c>
      <c r="O40" s="176">
        <v>0</v>
      </c>
      <c r="P40" s="25">
        <v>0</v>
      </c>
      <c r="Q40" s="25">
        <v>0</v>
      </c>
      <c r="R40" s="25">
        <v>0</v>
      </c>
      <c r="S40" s="25">
        <v>0</v>
      </c>
    </row>
    <row r="41" spans="1:19" ht="14.1" customHeight="1" x14ac:dyDescent="0.25">
      <c r="A41" s="283"/>
      <c r="B41" s="275"/>
      <c r="C41" s="285"/>
      <c r="D41" s="12" t="s">
        <v>448</v>
      </c>
      <c r="E41" s="13">
        <f>SUM(F41:S41)</f>
        <v>28429.46</v>
      </c>
      <c r="F41" s="20">
        <v>1000</v>
      </c>
      <c r="G41" s="20">
        <v>129.46</v>
      </c>
      <c r="H41" s="20">
        <v>2100</v>
      </c>
      <c r="I41" s="20">
        <v>2000</v>
      </c>
      <c r="J41" s="20">
        <v>2000</v>
      </c>
      <c r="K41" s="41">
        <v>2000</v>
      </c>
      <c r="L41" s="29">
        <v>2000</v>
      </c>
      <c r="M41" s="29">
        <v>2300</v>
      </c>
      <c r="N41" s="30">
        <v>2400</v>
      </c>
      <c r="O41" s="183">
        <v>2500</v>
      </c>
      <c r="P41" s="30">
        <v>2500</v>
      </c>
      <c r="Q41" s="30">
        <v>2500</v>
      </c>
      <c r="R41" s="30">
        <v>2500</v>
      </c>
      <c r="S41" s="30">
        <v>2500</v>
      </c>
    </row>
    <row r="42" spans="1:19" ht="14.1" customHeight="1" x14ac:dyDescent="0.25">
      <c r="A42" s="271" t="s">
        <v>36</v>
      </c>
      <c r="B42" s="276" t="s">
        <v>78</v>
      </c>
      <c r="C42" s="266" t="s">
        <v>429</v>
      </c>
      <c r="D42" s="14" t="s">
        <v>413</v>
      </c>
      <c r="E42" s="15">
        <f>SUM(F42:S42)</f>
        <v>9853</v>
      </c>
      <c r="F42" s="15">
        <f t="shared" ref="F42:M42" si="16">F43+F49+F50+F51</f>
        <v>1430</v>
      </c>
      <c r="G42" s="15">
        <f t="shared" si="16"/>
        <v>1223</v>
      </c>
      <c r="H42" s="15">
        <f t="shared" si="16"/>
        <v>0</v>
      </c>
      <c r="I42" s="15">
        <f t="shared" si="16"/>
        <v>0</v>
      </c>
      <c r="J42" s="15">
        <f t="shared" si="16"/>
        <v>2200</v>
      </c>
      <c r="K42" s="31">
        <f t="shared" si="16"/>
        <v>0</v>
      </c>
      <c r="L42" s="32">
        <f t="shared" si="16"/>
        <v>0</v>
      </c>
      <c r="M42" s="32">
        <f t="shared" si="16"/>
        <v>3000</v>
      </c>
      <c r="N42" s="32">
        <f t="shared" ref="N42:S42" si="17">N43+N49+N50+N51</f>
        <v>0</v>
      </c>
      <c r="O42" s="179">
        <f t="shared" si="17"/>
        <v>2000</v>
      </c>
      <c r="P42" s="33">
        <f t="shared" si="17"/>
        <v>0</v>
      </c>
      <c r="Q42" s="33">
        <f t="shared" si="17"/>
        <v>0</v>
      </c>
      <c r="R42" s="33">
        <f t="shared" si="17"/>
        <v>0</v>
      </c>
      <c r="S42" s="33">
        <f t="shared" si="17"/>
        <v>0</v>
      </c>
    </row>
    <row r="43" spans="1:19" ht="14.25" customHeight="1" x14ac:dyDescent="0.25">
      <c r="A43" s="271"/>
      <c r="B43" s="271"/>
      <c r="C43" s="267"/>
      <c r="D43" s="7" t="s">
        <v>440</v>
      </c>
      <c r="E43" s="8">
        <f t="shared" si="15"/>
        <v>0</v>
      </c>
      <c r="F43" s="9">
        <v>0</v>
      </c>
      <c r="G43" s="9">
        <v>0</v>
      </c>
      <c r="H43" s="9">
        <v>0</v>
      </c>
      <c r="I43" s="9">
        <v>0</v>
      </c>
      <c r="J43" s="9">
        <v>0</v>
      </c>
      <c r="K43" s="23">
        <v>0</v>
      </c>
      <c r="L43" s="24">
        <v>0</v>
      </c>
      <c r="M43" s="24">
        <v>0</v>
      </c>
      <c r="N43" s="24">
        <v>0</v>
      </c>
      <c r="O43" s="176">
        <v>0</v>
      </c>
      <c r="P43" s="25">
        <v>0</v>
      </c>
      <c r="Q43" s="25">
        <v>0</v>
      </c>
      <c r="R43" s="25">
        <v>0</v>
      </c>
      <c r="S43" s="25">
        <v>0</v>
      </c>
    </row>
    <row r="44" spans="1:19" ht="14.1" customHeight="1" x14ac:dyDescent="0.25">
      <c r="A44" s="271"/>
      <c r="B44" s="271"/>
      <c r="C44" s="267"/>
      <c r="D44" s="10" t="s">
        <v>441</v>
      </c>
      <c r="E44" s="8"/>
      <c r="F44" s="9"/>
      <c r="G44" s="9"/>
      <c r="H44" s="9"/>
      <c r="I44" s="9"/>
      <c r="J44" s="9"/>
      <c r="K44" s="23"/>
      <c r="L44" s="24"/>
      <c r="M44" s="24"/>
      <c r="N44" s="24"/>
      <c r="O44" s="176"/>
      <c r="P44" s="25"/>
      <c r="Q44" s="25"/>
      <c r="R44" s="25"/>
      <c r="S44" s="25"/>
    </row>
    <row r="45" spans="1:19" ht="21.75" customHeight="1" x14ac:dyDescent="0.25">
      <c r="A45" s="271"/>
      <c r="B45" s="271"/>
      <c r="C45" s="267"/>
      <c r="D45" s="10" t="s">
        <v>442</v>
      </c>
      <c r="E45" s="8">
        <f t="shared" ref="E45:E53" si="18">SUM(F45:Q45)</f>
        <v>0</v>
      </c>
      <c r="F45" s="9">
        <v>0</v>
      </c>
      <c r="G45" s="9">
        <v>0</v>
      </c>
      <c r="H45" s="9">
        <v>0</v>
      </c>
      <c r="I45" s="9">
        <v>0</v>
      </c>
      <c r="J45" s="9">
        <v>0</v>
      </c>
      <c r="K45" s="23">
        <v>0</v>
      </c>
      <c r="L45" s="24">
        <v>0</v>
      </c>
      <c r="M45" s="24">
        <v>0</v>
      </c>
      <c r="N45" s="24">
        <v>0</v>
      </c>
      <c r="O45" s="176">
        <v>0</v>
      </c>
      <c r="P45" s="25">
        <v>0</v>
      </c>
      <c r="Q45" s="25">
        <v>0</v>
      </c>
      <c r="R45" s="25">
        <v>0</v>
      </c>
      <c r="S45" s="25">
        <v>0</v>
      </c>
    </row>
    <row r="46" spans="1:19" ht="14.1" customHeight="1" x14ac:dyDescent="0.25">
      <c r="A46" s="271"/>
      <c r="B46" s="271"/>
      <c r="C46" s="267"/>
      <c r="D46" s="10" t="s">
        <v>443</v>
      </c>
      <c r="E46" s="8">
        <f t="shared" si="18"/>
        <v>0</v>
      </c>
      <c r="F46" s="9">
        <v>0</v>
      </c>
      <c r="G46" s="9">
        <v>0</v>
      </c>
      <c r="H46" s="9">
        <v>0</v>
      </c>
      <c r="I46" s="9">
        <v>0</v>
      </c>
      <c r="J46" s="9">
        <v>0</v>
      </c>
      <c r="K46" s="23">
        <v>0</v>
      </c>
      <c r="L46" s="24">
        <v>0</v>
      </c>
      <c r="M46" s="24">
        <v>0</v>
      </c>
      <c r="N46" s="24">
        <v>0</v>
      </c>
      <c r="O46" s="176">
        <v>0</v>
      </c>
      <c r="P46" s="25">
        <v>0</v>
      </c>
      <c r="Q46" s="25">
        <v>0</v>
      </c>
      <c r="R46" s="25">
        <v>0</v>
      </c>
      <c r="S46" s="25">
        <v>0</v>
      </c>
    </row>
    <row r="47" spans="1:19" ht="14.1" customHeight="1" x14ac:dyDescent="0.25">
      <c r="A47" s="271"/>
      <c r="B47" s="271"/>
      <c r="C47" s="267"/>
      <c r="D47" s="10" t="s">
        <v>444</v>
      </c>
      <c r="E47" s="8">
        <f t="shared" si="18"/>
        <v>0</v>
      </c>
      <c r="F47" s="9">
        <v>0</v>
      </c>
      <c r="G47" s="9">
        <v>0</v>
      </c>
      <c r="H47" s="9">
        <v>0</v>
      </c>
      <c r="I47" s="9">
        <v>0</v>
      </c>
      <c r="J47" s="9">
        <v>0</v>
      </c>
      <c r="K47" s="23">
        <v>0</v>
      </c>
      <c r="L47" s="24">
        <v>0</v>
      </c>
      <c r="M47" s="24">
        <v>0</v>
      </c>
      <c r="N47" s="24">
        <v>0</v>
      </c>
      <c r="O47" s="176">
        <v>0</v>
      </c>
      <c r="P47" s="25">
        <v>0</v>
      </c>
      <c r="Q47" s="25">
        <v>0</v>
      </c>
      <c r="R47" s="25">
        <v>0</v>
      </c>
      <c r="S47" s="25">
        <v>0</v>
      </c>
    </row>
    <row r="48" spans="1:19" ht="14.1" customHeight="1" x14ac:dyDescent="0.25">
      <c r="A48" s="271"/>
      <c r="B48" s="271"/>
      <c r="C48" s="267"/>
      <c r="D48" s="10" t="s">
        <v>445</v>
      </c>
      <c r="E48" s="8">
        <f t="shared" si="18"/>
        <v>0</v>
      </c>
      <c r="F48" s="9">
        <v>0</v>
      </c>
      <c r="G48" s="9">
        <v>0</v>
      </c>
      <c r="H48" s="9">
        <v>0</v>
      </c>
      <c r="I48" s="9">
        <v>0</v>
      </c>
      <c r="J48" s="9">
        <v>0</v>
      </c>
      <c r="K48" s="23">
        <v>0</v>
      </c>
      <c r="L48" s="24">
        <v>0</v>
      </c>
      <c r="M48" s="24">
        <v>0</v>
      </c>
      <c r="N48" s="24">
        <v>0</v>
      </c>
      <c r="O48" s="176">
        <v>0</v>
      </c>
      <c r="P48" s="25">
        <v>0</v>
      </c>
      <c r="Q48" s="25">
        <v>0</v>
      </c>
      <c r="R48" s="25">
        <v>0</v>
      </c>
      <c r="S48" s="25">
        <v>0</v>
      </c>
    </row>
    <row r="49" spans="1:19" ht="27.95" customHeight="1" x14ac:dyDescent="0.25">
      <c r="A49" s="271"/>
      <c r="B49" s="271"/>
      <c r="C49" s="267"/>
      <c r="D49" s="11" t="s">
        <v>446</v>
      </c>
      <c r="E49" s="8">
        <f t="shared" si="18"/>
        <v>0</v>
      </c>
      <c r="F49" s="9">
        <v>0</v>
      </c>
      <c r="G49" s="9">
        <v>0</v>
      </c>
      <c r="H49" s="9">
        <v>0</v>
      </c>
      <c r="I49" s="9">
        <v>0</v>
      </c>
      <c r="J49" s="9">
        <v>0</v>
      </c>
      <c r="K49" s="23">
        <v>0</v>
      </c>
      <c r="L49" s="24">
        <v>0</v>
      </c>
      <c r="M49" s="24">
        <v>0</v>
      </c>
      <c r="N49" s="24">
        <v>0</v>
      </c>
      <c r="O49" s="176">
        <v>0</v>
      </c>
      <c r="P49" s="25">
        <v>0</v>
      </c>
      <c r="Q49" s="25">
        <v>0</v>
      </c>
      <c r="R49" s="25">
        <v>0</v>
      </c>
      <c r="S49" s="25">
        <v>0</v>
      </c>
    </row>
    <row r="50" spans="1:19" ht="27.95" customHeight="1" x14ac:dyDescent="0.25">
      <c r="A50" s="271"/>
      <c r="B50" s="271"/>
      <c r="C50" s="267"/>
      <c r="D50" s="11" t="s">
        <v>447</v>
      </c>
      <c r="E50" s="8">
        <f t="shared" si="18"/>
        <v>0</v>
      </c>
      <c r="F50" s="9">
        <v>0</v>
      </c>
      <c r="G50" s="9">
        <v>0</v>
      </c>
      <c r="H50" s="9">
        <v>0</v>
      </c>
      <c r="I50" s="9">
        <v>0</v>
      </c>
      <c r="J50" s="9">
        <v>0</v>
      </c>
      <c r="K50" s="23">
        <v>0</v>
      </c>
      <c r="L50" s="24">
        <v>0</v>
      </c>
      <c r="M50" s="24">
        <v>0</v>
      </c>
      <c r="N50" s="24">
        <v>0</v>
      </c>
      <c r="O50" s="176">
        <v>0</v>
      </c>
      <c r="P50" s="25">
        <v>0</v>
      </c>
      <c r="Q50" s="25">
        <v>0</v>
      </c>
      <c r="R50" s="25">
        <v>0</v>
      </c>
      <c r="S50" s="25">
        <v>0</v>
      </c>
    </row>
    <row r="51" spans="1:19" ht="14.1" customHeight="1" x14ac:dyDescent="0.25">
      <c r="A51" s="272"/>
      <c r="B51" s="272"/>
      <c r="C51" s="267"/>
      <c r="D51" s="12" t="s">
        <v>448</v>
      </c>
      <c r="E51" s="13">
        <f>SUM(F51:S51)</f>
        <v>9853</v>
      </c>
      <c r="F51" s="20">
        <v>1430</v>
      </c>
      <c r="G51" s="20">
        <v>1223</v>
      </c>
      <c r="H51" s="20">
        <v>0</v>
      </c>
      <c r="I51" s="20">
        <v>0</v>
      </c>
      <c r="J51" s="20">
        <v>2200</v>
      </c>
      <c r="K51" s="28">
        <v>0</v>
      </c>
      <c r="L51" s="29">
        <v>0</v>
      </c>
      <c r="M51" s="29">
        <v>3000</v>
      </c>
      <c r="N51" s="29">
        <v>0</v>
      </c>
      <c r="O51" s="183">
        <v>2000</v>
      </c>
      <c r="P51" s="30">
        <v>0</v>
      </c>
      <c r="Q51" s="30">
        <v>0</v>
      </c>
      <c r="R51" s="30">
        <v>0</v>
      </c>
      <c r="S51" s="30">
        <v>0</v>
      </c>
    </row>
    <row r="52" spans="1:19" x14ac:dyDescent="0.25">
      <c r="A52" s="271" t="s">
        <v>36</v>
      </c>
      <c r="B52" s="271" t="s">
        <v>88</v>
      </c>
      <c r="C52" s="267" t="s">
        <v>431</v>
      </c>
      <c r="D52" s="14" t="s">
        <v>413</v>
      </c>
      <c r="E52" s="15">
        <f>SUM(F52:S52)</f>
        <v>750596</v>
      </c>
      <c r="F52" s="15">
        <f t="shared" ref="F52:L52" si="19">F53+F59+F60+F61</f>
        <v>34143</v>
      </c>
      <c r="G52" s="15">
        <f t="shared" si="19"/>
        <v>48048</v>
      </c>
      <c r="H52" s="15">
        <f t="shared" si="19"/>
        <v>103157</v>
      </c>
      <c r="I52" s="15">
        <f t="shared" si="19"/>
        <v>51550</v>
      </c>
      <c r="J52" s="15">
        <f t="shared" si="19"/>
        <v>53473</v>
      </c>
      <c r="K52" s="31">
        <f t="shared" si="19"/>
        <v>55632</v>
      </c>
      <c r="L52" s="32">
        <f t="shared" si="19"/>
        <v>58163</v>
      </c>
      <c r="M52" s="32">
        <v>47000</v>
      </c>
      <c r="N52" s="32">
        <f>N53+N59+N60+N61</f>
        <v>33058</v>
      </c>
      <c r="O52" s="184">
        <f>O53+O59+O60+O61</f>
        <v>66372</v>
      </c>
      <c r="P52" s="33">
        <v>50000</v>
      </c>
      <c r="Q52" s="33">
        <v>50000</v>
      </c>
      <c r="R52" s="33">
        <v>50000</v>
      </c>
      <c r="S52" s="33">
        <v>50000</v>
      </c>
    </row>
    <row r="53" spans="1:19" x14ac:dyDescent="0.25">
      <c r="A53" s="271"/>
      <c r="B53" s="271"/>
      <c r="C53" s="267"/>
      <c r="D53" s="7" t="s">
        <v>440</v>
      </c>
      <c r="E53" s="8">
        <f t="shared" si="18"/>
        <v>0</v>
      </c>
      <c r="F53" s="9">
        <v>0</v>
      </c>
      <c r="G53" s="9">
        <v>0</v>
      </c>
      <c r="H53" s="9">
        <v>0</v>
      </c>
      <c r="I53" s="9">
        <v>0</v>
      </c>
      <c r="J53" s="9">
        <v>0</v>
      </c>
      <c r="K53" s="26">
        <v>0</v>
      </c>
      <c r="L53" s="24">
        <v>0</v>
      </c>
      <c r="M53" s="24">
        <v>0</v>
      </c>
      <c r="N53" s="24">
        <v>0</v>
      </c>
      <c r="O53" s="176">
        <v>0</v>
      </c>
      <c r="P53" s="25">
        <v>0</v>
      </c>
      <c r="Q53" s="25">
        <v>0</v>
      </c>
      <c r="R53" s="25">
        <v>0</v>
      </c>
      <c r="S53" s="25">
        <v>0</v>
      </c>
    </row>
    <row r="54" spans="1:19" x14ac:dyDescent="0.25">
      <c r="A54" s="271"/>
      <c r="B54" s="271"/>
      <c r="C54" s="267"/>
      <c r="D54" s="10" t="s">
        <v>441</v>
      </c>
      <c r="E54" s="8"/>
      <c r="F54" s="9"/>
      <c r="G54" s="9"/>
      <c r="H54" s="9"/>
      <c r="I54" s="9"/>
      <c r="J54" s="9"/>
      <c r="K54" s="26"/>
      <c r="L54" s="24"/>
      <c r="M54" s="24"/>
      <c r="N54" s="24"/>
      <c r="O54" s="176"/>
      <c r="P54" s="25"/>
      <c r="Q54" s="25"/>
      <c r="R54" s="25"/>
      <c r="S54" s="25"/>
    </row>
    <row r="55" spans="1:19" ht="22.5" customHeight="1" x14ac:dyDescent="0.25">
      <c r="A55" s="271"/>
      <c r="B55" s="271"/>
      <c r="C55" s="267"/>
      <c r="D55" s="10" t="s">
        <v>442</v>
      </c>
      <c r="E55" s="8">
        <f t="shared" ref="E55:E60" si="20">SUM(F55:Q55)</f>
        <v>0</v>
      </c>
      <c r="F55" s="9">
        <v>0</v>
      </c>
      <c r="G55" s="9">
        <v>0</v>
      </c>
      <c r="H55" s="9">
        <v>0</v>
      </c>
      <c r="I55" s="9">
        <v>0</v>
      </c>
      <c r="J55" s="9">
        <v>0</v>
      </c>
      <c r="K55" s="26">
        <v>0</v>
      </c>
      <c r="L55" s="24">
        <v>0</v>
      </c>
      <c r="M55" s="24">
        <v>0</v>
      </c>
      <c r="N55" s="24">
        <v>0</v>
      </c>
      <c r="O55" s="176">
        <v>0</v>
      </c>
      <c r="P55" s="25">
        <v>0</v>
      </c>
      <c r="Q55" s="25">
        <v>0</v>
      </c>
      <c r="R55" s="25">
        <v>0</v>
      </c>
      <c r="S55" s="25">
        <v>0</v>
      </c>
    </row>
    <row r="56" spans="1:19" x14ac:dyDescent="0.25">
      <c r="A56" s="271"/>
      <c r="B56" s="271"/>
      <c r="C56" s="267"/>
      <c r="D56" s="10" t="s">
        <v>443</v>
      </c>
      <c r="E56" s="8">
        <f t="shared" si="20"/>
        <v>0</v>
      </c>
      <c r="F56" s="9">
        <v>0</v>
      </c>
      <c r="G56" s="9">
        <v>0</v>
      </c>
      <c r="H56" s="9">
        <v>0</v>
      </c>
      <c r="I56" s="9">
        <v>0</v>
      </c>
      <c r="J56" s="9">
        <v>0</v>
      </c>
      <c r="K56" s="26">
        <v>0</v>
      </c>
      <c r="L56" s="24">
        <v>0</v>
      </c>
      <c r="M56" s="24">
        <v>0</v>
      </c>
      <c r="N56" s="24">
        <v>0</v>
      </c>
      <c r="O56" s="176">
        <v>0</v>
      </c>
      <c r="P56" s="25">
        <v>0</v>
      </c>
      <c r="Q56" s="25">
        <v>0</v>
      </c>
      <c r="R56" s="25">
        <v>0</v>
      </c>
      <c r="S56" s="25">
        <v>0</v>
      </c>
    </row>
    <row r="57" spans="1:19" x14ac:dyDescent="0.25">
      <c r="A57" s="271"/>
      <c r="B57" s="271"/>
      <c r="C57" s="267"/>
      <c r="D57" s="10" t="s">
        <v>444</v>
      </c>
      <c r="E57" s="8">
        <f t="shared" si="20"/>
        <v>0</v>
      </c>
      <c r="F57" s="9">
        <v>0</v>
      </c>
      <c r="G57" s="9">
        <v>0</v>
      </c>
      <c r="H57" s="9">
        <v>0</v>
      </c>
      <c r="I57" s="9">
        <v>0</v>
      </c>
      <c r="J57" s="9">
        <v>0</v>
      </c>
      <c r="K57" s="26">
        <v>0</v>
      </c>
      <c r="L57" s="24">
        <v>0</v>
      </c>
      <c r="M57" s="24">
        <v>0</v>
      </c>
      <c r="N57" s="24">
        <v>0</v>
      </c>
      <c r="O57" s="176">
        <v>0</v>
      </c>
      <c r="P57" s="25">
        <v>0</v>
      </c>
      <c r="Q57" s="25">
        <v>0</v>
      </c>
      <c r="R57" s="25">
        <v>0</v>
      </c>
      <c r="S57" s="25">
        <v>0</v>
      </c>
    </row>
    <row r="58" spans="1:19" x14ac:dyDescent="0.25">
      <c r="A58" s="271"/>
      <c r="B58" s="271"/>
      <c r="C58" s="267"/>
      <c r="D58" s="10" t="s">
        <v>445</v>
      </c>
      <c r="E58" s="8">
        <f t="shared" si="20"/>
        <v>0</v>
      </c>
      <c r="F58" s="9">
        <v>0</v>
      </c>
      <c r="G58" s="9">
        <v>0</v>
      </c>
      <c r="H58" s="9">
        <v>0</v>
      </c>
      <c r="I58" s="9">
        <v>0</v>
      </c>
      <c r="J58" s="9">
        <v>0</v>
      </c>
      <c r="K58" s="26">
        <v>0</v>
      </c>
      <c r="L58" s="24">
        <v>0</v>
      </c>
      <c r="M58" s="24">
        <v>0</v>
      </c>
      <c r="N58" s="24">
        <v>0</v>
      </c>
      <c r="O58" s="176">
        <v>0</v>
      </c>
      <c r="P58" s="25">
        <v>0</v>
      </c>
      <c r="Q58" s="25">
        <v>0</v>
      </c>
      <c r="R58" s="25">
        <v>0</v>
      </c>
      <c r="S58" s="25">
        <v>0</v>
      </c>
    </row>
    <row r="59" spans="1:19" ht="24.75" customHeight="1" x14ac:dyDescent="0.25">
      <c r="A59" s="271"/>
      <c r="B59" s="271"/>
      <c r="C59" s="267"/>
      <c r="D59" s="11" t="s">
        <v>446</v>
      </c>
      <c r="E59" s="8">
        <f t="shared" si="20"/>
        <v>0</v>
      </c>
      <c r="F59" s="9">
        <v>0</v>
      </c>
      <c r="G59" s="9">
        <v>0</v>
      </c>
      <c r="H59" s="9">
        <v>0</v>
      </c>
      <c r="I59" s="9">
        <v>0</v>
      </c>
      <c r="J59" s="9">
        <v>0</v>
      </c>
      <c r="K59" s="26">
        <v>0</v>
      </c>
      <c r="L59" s="24">
        <v>0</v>
      </c>
      <c r="M59" s="24">
        <v>0</v>
      </c>
      <c r="N59" s="24">
        <v>0</v>
      </c>
      <c r="O59" s="176">
        <v>0</v>
      </c>
      <c r="P59" s="25">
        <v>0</v>
      </c>
      <c r="Q59" s="25">
        <v>0</v>
      </c>
      <c r="R59" s="25">
        <v>0</v>
      </c>
      <c r="S59" s="25">
        <v>0</v>
      </c>
    </row>
    <row r="60" spans="1:19" ht="23.25" customHeight="1" x14ac:dyDescent="0.25">
      <c r="A60" s="271"/>
      <c r="B60" s="271"/>
      <c r="C60" s="267"/>
      <c r="D60" s="11" t="s">
        <v>447</v>
      </c>
      <c r="E60" s="8">
        <f t="shared" si="20"/>
        <v>0</v>
      </c>
      <c r="F60" s="9">
        <v>0</v>
      </c>
      <c r="G60" s="9">
        <v>0</v>
      </c>
      <c r="H60" s="9">
        <v>0</v>
      </c>
      <c r="I60" s="9">
        <v>0</v>
      </c>
      <c r="J60" s="9">
        <v>0</v>
      </c>
      <c r="K60" s="26">
        <v>0</v>
      </c>
      <c r="L60" s="24">
        <v>0</v>
      </c>
      <c r="M60" s="24">
        <v>0</v>
      </c>
      <c r="N60" s="24">
        <v>0</v>
      </c>
      <c r="O60" s="176">
        <v>0</v>
      </c>
      <c r="P60" s="25">
        <v>0</v>
      </c>
      <c r="Q60" s="25">
        <v>0</v>
      </c>
      <c r="R60" s="25">
        <v>0</v>
      </c>
      <c r="S60" s="25">
        <v>0</v>
      </c>
    </row>
    <row r="61" spans="1:19" x14ac:dyDescent="0.25">
      <c r="A61" s="272"/>
      <c r="B61" s="272"/>
      <c r="C61" s="267"/>
      <c r="D61" s="11" t="s">
        <v>448</v>
      </c>
      <c r="E61" s="8">
        <f>SUM(F61:S61)</f>
        <v>750596</v>
      </c>
      <c r="F61" s="9">
        <v>34143</v>
      </c>
      <c r="G61" s="9">
        <v>48048</v>
      </c>
      <c r="H61" s="9">
        <v>103157</v>
      </c>
      <c r="I61" s="9">
        <v>51550</v>
      </c>
      <c r="J61" s="9">
        <v>53473</v>
      </c>
      <c r="K61" s="26">
        <v>55632</v>
      </c>
      <c r="L61" s="24">
        <v>58163</v>
      </c>
      <c r="M61" s="24">
        <v>47000</v>
      </c>
      <c r="N61" s="24">
        <v>33058</v>
      </c>
      <c r="O61" s="176">
        <v>66372</v>
      </c>
      <c r="P61" s="25">
        <v>50000</v>
      </c>
      <c r="Q61" s="25">
        <v>50000</v>
      </c>
      <c r="R61" s="25">
        <v>50000</v>
      </c>
      <c r="S61" s="25">
        <v>50000</v>
      </c>
    </row>
  </sheetData>
  <mergeCells count="41">
    <mergeCell ref="H1:M1"/>
    <mergeCell ref="H2:M2"/>
    <mergeCell ref="H3:M3"/>
    <mergeCell ref="H4:M4"/>
    <mergeCell ref="H5:M5"/>
    <mergeCell ref="H6:M6"/>
    <mergeCell ref="A7:J7"/>
    <mergeCell ref="E9:S9"/>
    <mergeCell ref="A12:A21"/>
    <mergeCell ref="A22:A31"/>
    <mergeCell ref="A32:A41"/>
    <mergeCell ref="A42:A51"/>
    <mergeCell ref="C9:C11"/>
    <mergeCell ref="C12:C21"/>
    <mergeCell ref="C22:C31"/>
    <mergeCell ref="C32:C41"/>
    <mergeCell ref="A52:A61"/>
    <mergeCell ref="B12:B21"/>
    <mergeCell ref="B22:B31"/>
    <mergeCell ref="B32:B41"/>
    <mergeCell ref="B42:B51"/>
    <mergeCell ref="B52:B61"/>
    <mergeCell ref="C42:C51"/>
    <mergeCell ref="C52:C61"/>
    <mergeCell ref="D9:D11"/>
    <mergeCell ref="E10:E11"/>
    <mergeCell ref="F10:F11"/>
    <mergeCell ref="G10:G11"/>
    <mergeCell ref="S10:S11"/>
    <mergeCell ref="H10:H11"/>
    <mergeCell ref="I10:I11"/>
    <mergeCell ref="J10:J11"/>
    <mergeCell ref="K10:K11"/>
    <mergeCell ref="L10:L11"/>
    <mergeCell ref="M10:M11"/>
    <mergeCell ref="A9:B10"/>
    <mergeCell ref="N10:N11"/>
    <mergeCell ref="O10:O11"/>
    <mergeCell ref="P10:P11"/>
    <mergeCell ref="Q10:Q11"/>
    <mergeCell ref="R10:R11"/>
  </mergeCells>
  <pageMargins left="0.59055118110236227" right="0.59055118110236227" top="0.78740157480314965" bottom="0.78740157480314965" header="0.31496062992125984" footer="0.31496062992125984"/>
  <pageSetup paperSize="9" scale="65" fitToHeight="0" orientation="landscape" r:id="rId1"/>
  <headerFooter>
    <oddFooter>&amp;C&amp;P</oddFooter>
  </headerFooter>
  <rowBreaks count="1" manualBreakCount="1">
    <brk id="31"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2</vt:i4>
      </vt:variant>
    </vt:vector>
  </HeadingPairs>
  <TitlesOfParts>
    <vt:vector size="8" baseType="lpstr">
      <vt:lpstr>1</vt:lpstr>
      <vt:lpstr>2</vt:lpstr>
      <vt:lpstr>3</vt:lpstr>
      <vt:lpstr>4</vt:lpstr>
      <vt:lpstr>5</vt:lpstr>
      <vt:lpstr>6</vt:lpstr>
      <vt:lpstr>'1'!Print_Area</vt:lpstr>
      <vt:lpstr>'6'!Print_Area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Поторочин Павел Павлович</dc:creator>
  <cp:lastModifiedBy>Поторочин Павел Павлович</cp:lastModifiedBy>
  <dcterms:created xsi:type="dcterms:W3CDTF">2006-09-28T05:33:49Z</dcterms:created>
  <dcterms:modified xsi:type="dcterms:W3CDTF">2026-02-03T11:56:27Z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05F0D347C39440ECABD534661D460F80_12</vt:lpwstr>
  </property>
  <property fmtid="{D5CDD505-2E9C-101B-9397-08002B2CF9AE}" pid="3" name="KSOProductBuildVer">
    <vt:lpwstr>1049-12.2.0.17153</vt:lpwstr>
  </property>
</Properties>
</file>