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8295" yWindow="4545" windowWidth="6825" windowHeight="2625"/>
  </bookViews>
  <sheets>
    <sheet name="перечень объектов в концессию" sheetId="3" r:id="rId1"/>
  </sheets>
  <externalReferences>
    <externalReference r:id="rId2"/>
  </externalReferences>
  <definedNames>
    <definedName name="_xlnm.Print_Area" localSheetId="0">'перечень объектов в концессию'!$A$1:$H$112</definedName>
  </definedNames>
  <calcPr calcId="162913"/>
</workbook>
</file>

<file path=xl/calcChain.xml><?xml version="1.0" encoding="utf-8"?>
<calcChain xmlns="http://schemas.openxmlformats.org/spreadsheetml/2006/main">
  <c r="A13" i="3" l="1"/>
  <c r="A15" i="3"/>
  <c r="A17" i="3"/>
  <c r="A19" i="3"/>
  <c r="A21" i="3"/>
  <c r="A23" i="3"/>
  <c r="A25" i="3"/>
  <c r="A27" i="3"/>
  <c r="A29" i="3"/>
  <c r="A31" i="3"/>
  <c r="A33" i="3"/>
  <c r="A35" i="3"/>
  <c r="A37" i="3"/>
  <c r="A39" i="3"/>
  <c r="A41" i="3"/>
  <c r="A43" i="3"/>
  <c r="A45" i="3"/>
  <c r="A47" i="3"/>
  <c r="A49" i="3"/>
  <c r="A51" i="3"/>
  <c r="A53" i="3"/>
  <c r="A55" i="3"/>
  <c r="A57" i="3"/>
  <c r="A59" i="3"/>
  <c r="A61" i="3"/>
  <c r="A63" i="3"/>
  <c r="A65" i="3"/>
  <c r="A67" i="3"/>
  <c r="A69" i="3"/>
  <c r="A71" i="3"/>
  <c r="A73" i="3"/>
  <c r="A75" i="3"/>
  <c r="A77" i="3"/>
  <c r="A79" i="3"/>
  <c r="A81" i="3"/>
  <c r="A83" i="3"/>
  <c r="A85" i="3"/>
  <c r="A87" i="3"/>
  <c r="A89" i="3"/>
  <c r="A91" i="3"/>
  <c r="A93" i="3"/>
  <c r="F64" i="3" l="1"/>
  <c r="F85" i="3"/>
  <c r="F31" i="3" l="1"/>
  <c r="F15" i="3" l="1"/>
  <c r="F46" i="3"/>
  <c r="F25" i="3" l="1"/>
  <c r="F93" i="3" l="1"/>
  <c r="F84" i="3" l="1"/>
  <c r="A11" i="3" l="1"/>
</calcChain>
</file>

<file path=xl/comments1.xml><?xml version="1.0" encoding="utf-8"?>
<comments xmlns="http://schemas.openxmlformats.org/spreadsheetml/2006/main">
  <authors>
    <author>Автор</author>
  </authors>
  <commentList>
    <comment ref="E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265 м водопровода достроили в 2008 г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стоимость 265 м +скважина 2292,3 тыс. руб., из них скважина 840,510 тыс.руб.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раньше числился наруж водопровод 200 м и водопровод очист. 200 м
</t>
        </r>
      </text>
    </comment>
    <comment ref="F6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вычла скв и башню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739 282, 32 стоимость водонапорной башни с скважиной</t>
        </r>
      </text>
    </comment>
    <comment ref="F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вычла скважину и башню
</t>
        </r>
      </text>
    </comment>
  </commentList>
</comments>
</file>

<file path=xl/sharedStrings.xml><?xml version="1.0" encoding="utf-8"?>
<sst xmlns="http://schemas.openxmlformats.org/spreadsheetml/2006/main" count="412" uniqueCount="362">
  <si>
    <t>с.Красногорское (очистные сооруж)</t>
  </si>
  <si>
    <t>протяженность, м</t>
  </si>
  <si>
    <t>Адрес</t>
  </si>
  <si>
    <t>Водопровод</t>
  </si>
  <si>
    <t>пер.Овражный, ул.Монтажников, ул.9-е Мая</t>
  </si>
  <si>
    <t>Сети водоснабжения в с.Кокман</t>
  </si>
  <si>
    <t>с.Кокман</t>
  </si>
  <si>
    <t xml:space="preserve">Сети водоснабжения </t>
  </si>
  <si>
    <t xml:space="preserve">сети водоснабжения </t>
  </si>
  <si>
    <t>сети водоснабжения</t>
  </si>
  <si>
    <t>Год ввода</t>
  </si>
  <si>
    <t xml:space="preserve">20 487 720,00 </t>
  </si>
  <si>
    <t>Сети водоснабжения</t>
  </si>
  <si>
    <t xml:space="preserve">1 007 925,0 </t>
  </si>
  <si>
    <t>с.Курья ,ул.Юбилейная,6а(СОШ)</t>
  </si>
  <si>
    <t>балансовая стоим, руб.</t>
  </si>
  <si>
    <t>сети водоснабжения по объекту: "Инженерное обеспечение ккр. Индивидуальной застройки в с.Красногорское Красногорского района"</t>
  </si>
  <si>
    <t xml:space="preserve">Удмуртская Республика, Красногорский район, с.Курья </t>
  </si>
  <si>
    <t>Удмуртская Республика, Красногорский район, с.Дебы</t>
  </si>
  <si>
    <t xml:space="preserve">Сети водоснабжения в д.Багыр </t>
  </si>
  <si>
    <t>Удмуртская Республика, Красногорский район, д.Багыр</t>
  </si>
  <si>
    <t>Удмуртская Республика, Красногорский район, д.Шахрово</t>
  </si>
  <si>
    <t>Удмуртская Республика, Красногорский район, д.Каркалай</t>
  </si>
  <si>
    <t>Удмуртская Республика, Красногорский район, д.Артык</t>
  </si>
  <si>
    <t>Удмуртская Республика, Красногорский район, с. Васильевское</t>
  </si>
  <si>
    <t>Удмуртская Республика, Красногорский район, д.Старый Кеновай</t>
  </si>
  <si>
    <t>Удмуртская Республика, Красногорский район, д.Мельниченки</t>
  </si>
  <si>
    <t>Удмуртская Республика, Красногорский район, д.Чумаки</t>
  </si>
  <si>
    <t>Удмуртская Республика, Красногорский район, д.Мухино</t>
  </si>
  <si>
    <t>Удмуртская Республика, Красногорский район, д.Коровкинцы</t>
  </si>
  <si>
    <t>Удмуртская Республика, Красногорский район, д.Тараканово</t>
  </si>
  <si>
    <t>Удмуртская Республика, Красногорский район, д.Убытьдур- Потапово</t>
  </si>
  <si>
    <t>Удмуртская Республика, Красногорский район, д.Юшур</t>
  </si>
  <si>
    <t>Удмуртская Республика, Красногорский район, д.Рябово</t>
  </si>
  <si>
    <t>Удмуртская Республика, Красногорский район, д.Старое Кычино-Малягурт</t>
  </si>
  <si>
    <t>Удмуртская Республика, Красногорский район, д.Малая Игра</t>
  </si>
  <si>
    <t>д.Агриколь, ул. Восточная</t>
  </si>
  <si>
    <t>Удмуртская Республика, Красногорский район, д.Клабуки</t>
  </si>
  <si>
    <t>Удмуртская Республика, Красногорский район, д.Новый Караул</t>
  </si>
  <si>
    <t>Канализационная насосная станция(корпусная блочная КНС с оборудованием)</t>
  </si>
  <si>
    <t>Канализационные сети</t>
  </si>
  <si>
    <t>Наружные сети канализации</t>
  </si>
  <si>
    <t>с.Красногорское, ул.Первомайская,26</t>
  </si>
  <si>
    <t>д.Ботаниха,ул.Полевая</t>
  </si>
  <si>
    <t>Удмуртская Республика, Красногорский район, д.Прохорово, д.Бурово</t>
  </si>
  <si>
    <t>Удмуртская Республика, Красногорский район, д.Вавилово</t>
  </si>
  <si>
    <t>Удмуртская Республика, Красногорский район, д.Бараны</t>
  </si>
  <si>
    <t>Удмуртская Республика, Красногорский район, с.Валамаз</t>
  </si>
  <si>
    <t>Удмуртская Республика, Красногорский район, с.Красногорское, ул.Пряженникова, ул.Аэродромная, ул.Удмуртская</t>
  </si>
  <si>
    <t>Удмуртская Республика, Красногорский район, д.Ботаниха</t>
  </si>
  <si>
    <t>Удмуртская Республика, Красногорский район, д.Удмуртский Караул</t>
  </si>
  <si>
    <t>д.Бараны(от школы до ул.Набережная, д.14)</t>
  </si>
  <si>
    <t>Удмуртская Республика, Красногорский район, с. Красногорское, ул. Ленина</t>
  </si>
  <si>
    <t>Удмуртская Республика, Красногорский район, с. Красногорское, ул. Мира</t>
  </si>
  <si>
    <t>сАрхангельское</t>
  </si>
  <si>
    <t>ул.Юбилейная</t>
  </si>
  <si>
    <t>ул. Строительная</t>
  </si>
  <si>
    <t>пер.Школьный</t>
  </si>
  <si>
    <t>ул.Первомайская</t>
  </si>
  <si>
    <t>пер.Восточный</t>
  </si>
  <si>
    <t>пер.Дорожный</t>
  </si>
  <si>
    <t>ул.Дружбы</t>
  </si>
  <si>
    <t>пер.Комсомольский</t>
  </si>
  <si>
    <t>ул. Красногорская</t>
  </si>
  <si>
    <t>ул.Луначарского</t>
  </si>
  <si>
    <t>пер.Луначарского</t>
  </si>
  <si>
    <t>ул.Полевая</t>
  </si>
  <si>
    <t>пер.Прудовый</t>
  </si>
  <si>
    <t>ул.Пушкина</t>
  </si>
  <si>
    <t>пер.Северный</t>
  </si>
  <si>
    <t>пер.Советский</t>
  </si>
  <si>
    <t>пер.Строительный</t>
  </si>
  <si>
    <t>пожарный водопровод</t>
  </si>
  <si>
    <t>наружные сети водопровода</t>
  </si>
  <si>
    <t xml:space="preserve">сети канализации </t>
  </si>
  <si>
    <t>Удмуртская Республика, Красногорский район, д. Большой Полом</t>
  </si>
  <si>
    <t>наружные сети водопровода 51 п.м.</t>
  </si>
  <si>
    <t>Кадастровый номер</t>
  </si>
  <si>
    <t>Сети водоснабжения ул. Прудовая</t>
  </si>
  <si>
    <t>Сети водоснабжения пер. Школьный</t>
  </si>
  <si>
    <t>ул. Прудовая</t>
  </si>
  <si>
    <t>водопроводные сети ул. Юбилейная</t>
  </si>
  <si>
    <t>есть техпаспорт</t>
  </si>
  <si>
    <t>Удмуртская Респ, Красногорский р-н, Красногорское с</t>
  </si>
  <si>
    <t>Очистные сооружения с.Красногорское</t>
  </si>
  <si>
    <t>18:15:052014:137</t>
  </si>
  <si>
    <t>Удмуртская Республика, Красногорский район, с.Дебы, ул.школьная, 30б</t>
  </si>
  <si>
    <t>Канализационные сети (котельная Дебинская СОШ)</t>
  </si>
  <si>
    <t>с.Дебы, ул. Школьная, 30б</t>
  </si>
  <si>
    <t>с.Красногорское, ул.Первомайская,26Б</t>
  </si>
  <si>
    <t>18:15:007001:1185</t>
  </si>
  <si>
    <t>18:15:029001:395</t>
  </si>
  <si>
    <t>Сети канализации (Курьинская СОШ)  (d=150mm, L=509,43m)</t>
  </si>
  <si>
    <t xml:space="preserve">Красногорский муниципальный район, сельское
поселение Курьинское, Курья село, Юбилейная улица, сооружение (канализационные сети Курьинской
СОШ), 6б
</t>
  </si>
  <si>
    <t>18:15:000000:1122</t>
  </si>
  <si>
    <t>18:15:026001:413</t>
  </si>
  <si>
    <t>Наружные сети канализации д.Бараны (от школы до ул. Набережная,14)</t>
  </si>
  <si>
    <t>очистные сооружения с.Курья (Курьинская СОШ)</t>
  </si>
  <si>
    <t>18:15:054002:567</t>
  </si>
  <si>
    <t>18:15:000000:1127</t>
  </si>
  <si>
    <t>Удмуртская Республика, Красногорский район, с.Красногорское, ул. Первомайская, 4</t>
  </si>
  <si>
    <t xml:space="preserve"> Удмуртская Республика, Красногорский муниципальный район, сельское
поселение Курьинское, Курья село, Юбилейная улица, (очистные сооружения) 6б</t>
  </si>
  <si>
    <t>очистные сооружения</t>
  </si>
  <si>
    <t>18:15:036002:287</t>
  </si>
  <si>
    <t xml:space="preserve"> 18:15:021001:548</t>
  </si>
  <si>
    <t>18:15:024001:301</t>
  </si>
  <si>
    <t>УР, Красногорский район, с.Красногорское, ул. Комсомольская, 36</t>
  </si>
  <si>
    <t>УР, Красногорский район, д. Агриколь, ул. Родниковая</t>
  </si>
  <si>
    <t>УР, Красногорский район, д.Багыр , ул.Новая,7</t>
  </si>
  <si>
    <t>УР, Красногорский район, с.Красногорское, ул.Первомайская,4</t>
  </si>
  <si>
    <t>Наружные сети канализации (д.с. №3)</t>
  </si>
  <si>
    <t xml:space="preserve">Сети самотечной х/б канализации </t>
  </si>
  <si>
    <t>Сети напорной х/б канализации</t>
  </si>
  <si>
    <t>ул.Глазовская, пер. Глазовский</t>
  </si>
  <si>
    <t>ул.Кирова, ул. Заречная, ул. Набережная, ул. Цветочная, пер. Нагорный</t>
  </si>
  <si>
    <t>пер.Льнозаводской, ул. Энергетиков</t>
  </si>
  <si>
    <t>Удмуртская Республика, Красногорский район, д.Тура</t>
  </si>
  <si>
    <t>сети водоснабжения (Скважина водозаборная №144, водонапорная башня)</t>
  </si>
  <si>
    <t>УР, Красногорский район, с. Красногорское, ул. Барышникова, 13А/2</t>
  </si>
  <si>
    <t>сети водоснабжения (скважина водозаборная №148, емкость для воды)</t>
  </si>
  <si>
    <t>сети водоснабжения (скважина водозаборная №92, водонапорная башня)</t>
  </si>
  <si>
    <t>сети водоснабжения (скважина водозаборная №235, водонапорная башня)</t>
  </si>
  <si>
    <t>сети водоснабжения (скважина водозаборная №496, водонапорная башня)</t>
  </si>
  <si>
    <t>сети водоснабжения (скважина водозаборная №250, водонапорная башня)</t>
  </si>
  <si>
    <t>сети водоснабжения (каптажное сооружение, емкость для воды)</t>
  </si>
  <si>
    <t>сети водоснабжения (кважина водозаборная №421, водонапорная башня)</t>
  </si>
  <si>
    <t>Водопроводные сети (скважина водозаборная №516, водонапорная башня)</t>
  </si>
  <si>
    <t>Водопроводные сети (водонапорная башня, каптажное сооружение)</t>
  </si>
  <si>
    <t>Водопроводные сети (скважина водозаборная №398, емкость для воды)</t>
  </si>
  <si>
    <t>Водопроводные сети (скважина водозаборная №288, емкость для воды)</t>
  </si>
  <si>
    <t>Водопроводные сети (каптажное сооружение, водонапорная башня)</t>
  </si>
  <si>
    <t>Водопроводные сети (скважина водозаборная №451, емкость для воды)</t>
  </si>
  <si>
    <t>Водопроводные сети (скважина водозаборная №758, водонапорная башня)</t>
  </si>
  <si>
    <t>Водопроводные сети (скважина водозаборная №452, водонапорная башня)</t>
  </si>
  <si>
    <t>Водопроводные сети (скважина водозаборная №534, водонапорная башня)</t>
  </si>
  <si>
    <t>Водопроводные сети (скважина водозаборная №238, водонапорная башня)</t>
  </si>
  <si>
    <t>Водопроводные сети (скважина водозаборная №128, водонапорная башня)</t>
  </si>
  <si>
    <t>Водопроводные сети (скважины водозаборные №497, №300, 2 водонапорные башни)</t>
  </si>
  <si>
    <t>водопроводные сети (скважина водозаборная №126, водонапорная башня)</t>
  </si>
  <si>
    <t>наружные сети водоснабжения</t>
  </si>
  <si>
    <t xml:space="preserve">Удмуртская Республика, Красногорский район, д.Багыр, ул.Новая,7  </t>
  </si>
  <si>
    <t xml:space="preserve">Сети водопровода (109,6 м) </t>
  </si>
  <si>
    <t>Выгреб</t>
  </si>
  <si>
    <t>50 куб. м</t>
  </si>
  <si>
    <t>18:15:024001:298</t>
  </si>
  <si>
    <t>18:15:000000:263</t>
  </si>
  <si>
    <t>18:15:000000:469</t>
  </si>
  <si>
    <t>18:15:052065:154</t>
  </si>
  <si>
    <t>Удмуртская Республика, Красногорский район, с. Красногорское, ул. Первомайская, д. 26</t>
  </si>
  <si>
    <t>с. Красногорское, ул. 60 лет Удмуртии</t>
  </si>
  <si>
    <t>Наружные сети канализации с выгребной ямой (50 куб.м)</t>
  </si>
  <si>
    <t>Удмуртская Республика, Красногорский район, с. Красногорское, ул. Монтажников</t>
  </si>
  <si>
    <t>18:15:000000:977</t>
  </si>
  <si>
    <t>Канализационные сети с. Красногорское</t>
  </si>
  <si>
    <t>д.Агриколь, ул. Молодежная</t>
  </si>
  <si>
    <t>Удмуртская Республика, Красногорский район, с. Красногорское, ул. Лесная, пер. Новый</t>
  </si>
  <si>
    <t>Сети водоснабжения ул. Барышникова</t>
  </si>
  <si>
    <t>Удмуртская Республика, Красногорский муниципальный район, сельское поселение Красногорское, село Красногорское, ул. Барышникова</t>
  </si>
  <si>
    <t xml:space="preserve">Удмуртская Республика, Красногорский муниципальный район, сельское поселение Красногорское, с. Красногорское, ул. Советская
</t>
  </si>
  <si>
    <t>Удмуртская Республика, Красногорский район, с. Красногорское, пер. Депутатский, ул. Свободы, ул. Ключевая</t>
  </si>
  <si>
    <t>с. Красногорское, ул. Восточная</t>
  </si>
  <si>
    <t>Удмуртская Республика, Красногорский район, д. Агриколь, ул. Луговая</t>
  </si>
  <si>
    <t xml:space="preserve">СПК Красногорское </t>
  </si>
  <si>
    <t>Удмуртская Республика, Красногорский муниципальный район, сельское поселение Красногорское, село
Красногорское, проезд Больничный</t>
  </si>
  <si>
    <t>Удмуртская Республика, Красногорский район, д. Агриколь, ул. Родниковая</t>
  </si>
  <si>
    <t>д.Агриколь, ул. Подлесная</t>
  </si>
  <si>
    <r>
      <t>Сети водоснабжения</t>
    </r>
    <r>
      <rPr>
        <sz val="10"/>
        <color rgb="FFFF0000"/>
        <rFont val="Times New Roman"/>
        <family val="1"/>
        <charset val="204"/>
      </rPr>
      <t xml:space="preserve"> </t>
    </r>
  </si>
  <si>
    <t xml:space="preserve">Водопроводные сети </t>
  </si>
  <si>
    <t>Сети водоснабжения (очистные сооружения)</t>
  </si>
  <si>
    <t>18:15:026001:413-18/072/2022-3 от 20.04.2022</t>
  </si>
  <si>
    <t>18:15:000000:263-18/075/2022-3 от 21.04.2022</t>
  </si>
  <si>
    <t>18:15:000000:469-18/072/2022-3 от 20/04/2022</t>
  </si>
  <si>
    <t>18:15:021001:548-18/119/2022-4 от 21.04.2022</t>
  </si>
  <si>
    <t>18:15:024001:298-18/072/2022-4 от 21.04.2022</t>
  </si>
  <si>
    <t>18:15:000000:1127-18/063/2022-3 от 22.04.2022</t>
  </si>
  <si>
    <t>18:15:029001:395-18/072/2022-3 от 21.04.2022</t>
  </si>
  <si>
    <t>18:15:036002:287-18/072/2022-3 от 21.04.2022</t>
  </si>
  <si>
    <t>18:15:054002:567-18/063/2022-3 от 21.04.2022</t>
  </si>
  <si>
    <t>18:15:007001:1185-18/072/2022-3 от 21.04.2022</t>
  </si>
  <si>
    <t>18:15:052065:154-18/072/2022-6 от 21.04.2022</t>
  </si>
  <si>
    <t>18:15:000000:1122-18/058/2022-3 от 21.04.2022</t>
  </si>
  <si>
    <t>18:15:000000:977-18/065/2022-5 от 22.04.2022</t>
  </si>
  <si>
    <t>18:15:024001:301-18/072/2022-4 от 22.04.2022</t>
  </si>
  <si>
    <t>18:15:000000:954-18/116/2022-3 от 22.04.2022</t>
  </si>
  <si>
    <t>18:15:000000:954</t>
  </si>
  <si>
    <t>18:15:000000:774</t>
  </si>
  <si>
    <t>18:15:000000:774-18/075/2022-5 от 22.04.2022</t>
  </si>
  <si>
    <t>18:15:048001:212</t>
  </si>
  <si>
    <t>18:15:048001:212-18/075/2022-5 от 22.04.2022</t>
  </si>
  <si>
    <t>18:15:000000:780-18/058/2022-4 от 22.04.2022</t>
  </si>
  <si>
    <t>18:15:000000:780</t>
  </si>
  <si>
    <t>18:15:000000:1137-18/065/2022-3 от 21.04.2022</t>
  </si>
  <si>
    <t>18:15:000000:1137</t>
  </si>
  <si>
    <t>18:15:000000:955</t>
  </si>
  <si>
    <t>18:15:000000:955-18/116/2022-3 от 22.04.2022</t>
  </si>
  <si>
    <t>18:15:000000:994-18/065/2022-3 от 22.04.2022</t>
  </si>
  <si>
    <t>18:15:000000:994</t>
  </si>
  <si>
    <t>18:15:000000:1129-18/119/2022-3 от 22.04.2022</t>
  </si>
  <si>
    <t>18:15:000000:1129</t>
  </si>
  <si>
    <t>18:15:000000:1215</t>
  </si>
  <si>
    <t>18:15:000000:1215-18/058/2022-3 от 22.04.2022</t>
  </si>
  <si>
    <t>18:15:000000:958</t>
  </si>
  <si>
    <t>18:15:000000:958-18/073/2022-3 от 22.04.2022</t>
  </si>
  <si>
    <t>18:15:000000:1213</t>
  </si>
  <si>
    <t>18:15:000000:1213-18/073/2022-3 от 22.04.2022</t>
  </si>
  <si>
    <t>18:15:000000:984</t>
  </si>
  <si>
    <t>18:15:000000:984-18/063/2022-3 от 22.04.2022</t>
  </si>
  <si>
    <t>18:15:000000:995</t>
  </si>
  <si>
    <t>18:15:000000:995-18/075/2022-3 от 22.04.2022</t>
  </si>
  <si>
    <t>18:15:000000:1216</t>
  </si>
  <si>
    <t>18:15:000000:1216-18/058/2022-3 от 22.04.2022</t>
  </si>
  <si>
    <t>18:15:000000:993-18/065/2022-3 от 25.04.2022</t>
  </si>
  <si>
    <t>18:15:000000:996-18/116/2022-3 от 22.04.2022</t>
  </si>
  <si>
    <t>18:15:000000:956-18/058/2022-3 от 22.04.2022</t>
  </si>
  <si>
    <t>18:15:000000:961-18/063/2022-3 от 22.04.2022</t>
  </si>
  <si>
    <t>18:15:000000:1141-18/059/2022-3 от 22.04.2022</t>
  </si>
  <si>
    <t>18:15:052020:150-18/073/2022-3 от 22.04.2022</t>
  </si>
  <si>
    <t>18:15:000000:1132-18/058/2022-3 от 22.04.2022</t>
  </si>
  <si>
    <t>18:15:000000:1132</t>
  </si>
  <si>
    <t>18:15:052020:150</t>
  </si>
  <si>
    <t>18:15:000000:1141</t>
  </si>
  <si>
    <t>18:15:000000:993</t>
  </si>
  <si>
    <t>18:15:000000:961</t>
  </si>
  <si>
    <t>18:15:000000:956</t>
  </si>
  <si>
    <t>18:15:000000:996</t>
  </si>
  <si>
    <t>18:15:000000:957-18/058/2022-3 от 22.04.2022</t>
  </si>
  <si>
    <t>18:15:000000:957</t>
  </si>
  <si>
    <t>18:15:000000:960-18/119/2022-3 от 25.04.2025</t>
  </si>
  <si>
    <t>18:15:000000:1244-18/072/2022-3 от 25.04.2022</t>
  </si>
  <si>
    <t>18:15:000000:1244</t>
  </si>
  <si>
    <t>18:15:000000:916</t>
  </si>
  <si>
    <t>18:15:000000:916-18/073/2022-4 от 25.04.2022</t>
  </si>
  <si>
    <t>18:15:000000:782-18/075/2022-5 от 25.04.2022</t>
  </si>
  <si>
    <t>18:15:000000:782</t>
  </si>
  <si>
    <t>18:15:000000:918-18/072/2022-3 от 25.04.2022</t>
  </si>
  <si>
    <t>18:15:077001:114-18/116/2022-5 от 25.04.2022</t>
  </si>
  <si>
    <t>18:15:077001:114</t>
  </si>
  <si>
    <t>18:15:000000:918</t>
  </si>
  <si>
    <t>18:15:021002:547-18/072/2022-2 от 22.04.2022</t>
  </si>
  <si>
    <t>18:15:021002:547</t>
  </si>
  <si>
    <t>18:15:022001:84-18/075/2022-3 от 25.04.2022</t>
  </si>
  <si>
    <t>18:15:022001:84</t>
  </si>
  <si>
    <t>18:15:000000:781</t>
  </si>
  <si>
    <t>18:15:000000:781-18/116/2022-5 от 25.04.2022</t>
  </si>
  <si>
    <t>18:15:000000:983-18/072/2022-3 от 25.04.2022</t>
  </si>
  <si>
    <t>18:15:000000:983</t>
  </si>
  <si>
    <t>18:15:000000:1136</t>
  </si>
  <si>
    <t>18:15:000000:1150</t>
  </si>
  <si>
    <t>18:15:000000:1138</t>
  </si>
  <si>
    <t>18:15:000000:1138-18/065/2022-3 от 25.04.2022</t>
  </si>
  <si>
    <t>18:15:000000:1136-18/065/2022-3 от 22.04.2022</t>
  </si>
  <si>
    <t>18:15:000000:953</t>
  </si>
  <si>
    <t>18:15:000000:1150-18/058/2022-3 от 25.04.2022</t>
  </si>
  <si>
    <t>18:15:000000:775-18/114/2022-5 от 25.04.2022</t>
  </si>
  <si>
    <t>18:15:000000:775</t>
  </si>
  <si>
    <t>18:15:021001:673-18/065/2022-3 от 26.04.2022</t>
  </si>
  <si>
    <t>18:15:021001:673</t>
  </si>
  <si>
    <t>18:15:000000:792</t>
  </si>
  <si>
    <t>18:15:000000:792-18/075/2022-4 от 25.04.2022</t>
  </si>
  <si>
    <t>18:15:000000:848-18/072/2022-3 от 26.04.2022</t>
  </si>
  <si>
    <t>18:15:000000:848</t>
  </si>
  <si>
    <t>18:15:000000:953-18/072/2022-3 от 26.04.2022</t>
  </si>
  <si>
    <t>18:15:000000:790</t>
  </si>
  <si>
    <t>18:15:000000:790-18/065/2022-4 от 26.04.2022</t>
  </si>
  <si>
    <t>18:15:064001:42-18/065/2022-3 от  26.04.2022</t>
  </si>
  <si>
    <t>18:15:064001:42</t>
  </si>
  <si>
    <t>18:15:000000:735</t>
  </si>
  <si>
    <t>18:15:000000:735-18/119/2022-3 от 26.04.2022</t>
  </si>
  <si>
    <t>18:15:024001:305</t>
  </si>
  <si>
    <t>18:15:052065:152</t>
  </si>
  <si>
    <t>18:15:024001:305-18/059/2022-4 от 25.04.2022</t>
  </si>
  <si>
    <t>18:15:052065:152-18/072/2022-6 от 25.04.2022</t>
  </si>
  <si>
    <t>18:15:000000:262</t>
  </si>
  <si>
    <t>18:15:000000:262-18/116/2022-3 от 26.04.2022</t>
  </si>
  <si>
    <t>18:15:000000:791</t>
  </si>
  <si>
    <t>18:15:089001:233</t>
  </si>
  <si>
    <t>18:15:070001:29</t>
  </si>
  <si>
    <t>18:15:000000:791-18/116/2022-4 от 26.04.2022</t>
  </si>
  <si>
    <t>18:15:070001:29-18/119/2022-5 от 26.04.2022</t>
  </si>
  <si>
    <t>18:15:043001:188</t>
  </si>
  <si>
    <t>18:15:043001:188-18/116/2022-3 от 25.04.2022</t>
  </si>
  <si>
    <t>18:15:054001:408</t>
  </si>
  <si>
    <t>18:15:054001:408-18/116/2022-3 от 25.04.2022</t>
  </si>
  <si>
    <t>18:15:089001:233-18/119/2022-5 от 25.04.2022</t>
  </si>
  <si>
    <t>18:15:021001:674</t>
  </si>
  <si>
    <t>18:15:000000:915</t>
  </si>
  <si>
    <t>18:15:000000:811</t>
  </si>
  <si>
    <t>18:15:021001:674-18/119/2022-3 от 26.04.2022</t>
  </si>
  <si>
    <t>18:15:052081:124</t>
  </si>
  <si>
    <t>18:15:052081:124-18/116/2022-2 от 25.04.2022</t>
  </si>
  <si>
    <t>18:15:052029:191</t>
  </si>
  <si>
    <t>18:15:052001:501</t>
  </si>
  <si>
    <t>18:15:000000:1131</t>
  </si>
  <si>
    <t>18:15:000000:960</t>
  </si>
  <si>
    <t>18:15:000000:952</t>
  </si>
  <si>
    <t>18:15:052043:263</t>
  </si>
  <si>
    <t>18:15:052029:191-18/072/2022-3 от 26.04.2022</t>
  </si>
  <si>
    <t>18:15:000000:734</t>
  </si>
  <si>
    <t>18:15:000000:734-18/058/2022-3 от 25.04.2022</t>
  </si>
  <si>
    <t>18:15:021001:672</t>
  </si>
  <si>
    <t>18:15:021002:678</t>
  </si>
  <si>
    <t>18:15:021001:672-18/072/2022-3 от 25.04.2022</t>
  </si>
  <si>
    <t>18:15:000000:811-18/073/2022-3 от 25.04.2022</t>
  </si>
  <si>
    <t>18:15:059001:181</t>
  </si>
  <si>
    <t>18:15:059001:181-18/065/2022-3 от 26.04.2022</t>
  </si>
  <si>
    <t>18:15:000000:323</t>
  </si>
  <si>
    <t>18:15:000000:323-18/073/2022-2 от 25.04.2022</t>
  </si>
  <si>
    <t>18:15:000000:915-18/073/2022-3 от 25.04.2022</t>
  </si>
  <si>
    <t>18:15:094001:83</t>
  </si>
  <si>
    <t>18:15:094001:83-18/116/2022-3 от 25.04.2022</t>
  </si>
  <si>
    <t>18:15:000000:913</t>
  </si>
  <si>
    <t>18:15:000000:913-18/119/2022-4 от 26.04.2022</t>
  </si>
  <si>
    <t>18:15:021002:678-18/116/2022-3 от 25.04.2022</t>
  </si>
  <si>
    <t>18:15:093001:73</t>
  </si>
  <si>
    <t>18:15:093001:73-18/116/2022-3 от 25.04.2022</t>
  </si>
  <si>
    <t>18:15:062001:203</t>
  </si>
  <si>
    <t>18:15:062001:203-18/116/2022-5 от 25.04.2022</t>
  </si>
  <si>
    <t>18:15:000000:917-18/072/2022-3 от 27.04.2022</t>
  </si>
  <si>
    <t>18:15:000000:917</t>
  </si>
  <si>
    <t>18:15:000000:773-18/116/2022-5 от 25.04.2022</t>
  </si>
  <si>
    <t>18:15:000000:773</t>
  </si>
  <si>
    <t>18:15:000000:777</t>
  </si>
  <si>
    <t>18:15:000000:777-18/119/2022-5 от 25.04.2022</t>
  </si>
  <si>
    <t>18:15:000000:914</t>
  </si>
  <si>
    <t>18:15:000000:914-18/063/2022-3 от 27.04.2022</t>
  </si>
  <si>
    <t>18:15:052054:50</t>
  </si>
  <si>
    <t>18:15:052054:50-18/119/2022-4 от 25.04.2022</t>
  </si>
  <si>
    <t>18:15:000000:952-18/058/2022-3 от 25.04.2022</t>
  </si>
  <si>
    <t>18:15:052014:137-18/072/2022-3 от 21.04.2022</t>
  </si>
  <si>
    <t>18:15:000000:1131-18/065/2022-3 от 25.04.2022</t>
  </si>
  <si>
    <t>18:15:052043:263-18/058/2022-3 от 25.04.2022</t>
  </si>
  <si>
    <t>18:15:024001:300-18/061/2022-4 от 05.05.2022</t>
  </si>
  <si>
    <t>18:15:024001:300</t>
  </si>
  <si>
    <t>18:15:052001:501-18/075/2022-3 от 06.05.2022</t>
  </si>
  <si>
    <t>18:15:036001:198</t>
  </si>
  <si>
    <t>ул. Монтажников</t>
  </si>
  <si>
    <t>ул. 9 Мая</t>
  </si>
  <si>
    <t>18:15:000000:608</t>
  </si>
  <si>
    <t>18:15:054001:268</t>
  </si>
  <si>
    <t>18:15:000000:1299</t>
  </si>
  <si>
    <t>Собственность
18:15:000000:1299-18/119/2022-1
22.09.2022 09:27:09</t>
  </si>
  <si>
    <t>водопроводные сети</t>
  </si>
  <si>
    <t>Красногорский муниципальный район, сельское поселение «Дебинское», деревня Старый Качкашур</t>
  </si>
  <si>
    <t>18:15:000000:1114</t>
  </si>
  <si>
    <t>18:15:000000:1114-18/075/2022-3 от 09.08.2022 г.</t>
  </si>
  <si>
    <t>Красногорский муниципальный район, сельское поселение Дебинское, деревня Тукташ</t>
  </si>
  <si>
    <t>18:15:000000:1113</t>
  </si>
  <si>
    <t xml:space="preserve">18:15:000000:1113-18/075/2022-3 от 08.08.2022 </t>
  </si>
  <si>
    <t xml:space="preserve">Свидетельство о регистрации № 18:15:000000:608-18/075/2022-2
от 2022-08-24 ( - Собственность)
</t>
  </si>
  <si>
    <t>Свидетельство о регистрации № 18:15:036001:198-18/075/2022-2
от 2022-08-25 ( - Собственность)</t>
  </si>
  <si>
    <t>Свидетельство о регистрации № 18:15:054001:268-18/075/2022-2
от 2022-08-25 ( - Собственность)</t>
  </si>
  <si>
    <t xml:space="preserve"> село Красногорское, пер. Южный</t>
  </si>
  <si>
    <t>ул.Прудовая-Полевая-9 мая</t>
  </si>
  <si>
    <t xml:space="preserve">ул.Святогорская </t>
  </si>
  <si>
    <t>18:15:000000:1311</t>
  </si>
  <si>
    <t>Собственность
18:15:000000:1311-18/119/2023-1
11.01.2023 07:48:32</t>
  </si>
  <si>
    <t>Удмуртская Республика, Красногорский район, село Красногорское, ул. Комсомольская</t>
  </si>
  <si>
    <t>Удмуртская Республика, Красногорский район, с. Красногорское, ул. Труда</t>
  </si>
  <si>
    <t>Перечень объектов, в отношении которых планируется заключение концессионных соглашений</t>
  </si>
  <si>
    <t>Водопроводные сети</t>
  </si>
  <si>
    <t>номер регистрации права собственности</t>
  </si>
  <si>
    <t>Утвержден постановлением Администрации муниципального образования "Муниципальный округ Красногорский район Удмуртской Республики" от 31.01.2023г. №134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</si>
</sst>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\ _₽"/>
    <numFmt numFmtId="166" formatCode="_-* #,##0.00_р_._-;\-* #,##0.00_р_._-;_-* &quot;-&quot;??_р_.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Calibri"/>
      <family val="2"/>
      <scheme val="minor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9"/>
      <color rgb="FF212121"/>
      <name val="Times New Roman"/>
      <family val="1"/>
      <charset val="204"/>
    </font>
    <font>
      <sz val="10"/>
      <color rgb="FF21212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8"/>
      <name val="Arial"/>
      <family val="2"/>
    </font>
    <font>
      <sz val="8"/>
      <color rgb="FF21212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5">
    <xf numFmtId="0" fontId="0" fillId="0" borderId="0"/>
    <xf numFmtId="0" fontId="1" fillId="0" borderId="0"/>
    <xf numFmtId="0" fontId="22" fillId="0" borderId="0"/>
    <xf numFmtId="166" fontId="22" fillId="0" borderId="0" applyFont="0" applyFill="0" applyBorder="0" applyAlignment="0" applyProtection="0"/>
    <xf numFmtId="0" fontId="29" fillId="0" borderId="0"/>
  </cellStyleXfs>
  <cellXfs count="150">
    <xf numFmtId="0" fontId="0" fillId="0" borderId="0" xfId="0"/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6" fillId="3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/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/>
    <xf numFmtId="0" fontId="7" fillId="0" borderId="4" xfId="0" applyFont="1" applyBorder="1" applyAlignment="1">
      <alignment horizontal="center" vertical="center" wrapText="1"/>
    </xf>
    <xf numFmtId="0" fontId="31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left" wrapText="1"/>
    </xf>
    <xf numFmtId="0" fontId="7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0" fillId="5" borderId="0" xfId="0" applyFill="1"/>
    <xf numFmtId="0" fontId="5" fillId="5" borderId="1" xfId="0" applyFont="1" applyFill="1" applyBorder="1" applyAlignment="1">
      <alignment horizontal="left" vertical="top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wrapText="1"/>
    </xf>
    <xf numFmtId="0" fontId="13" fillId="5" borderId="1" xfId="0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top" wrapText="1"/>
    </xf>
    <xf numFmtId="14" fontId="13" fillId="5" borderId="1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2" fontId="11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top" wrapText="1"/>
    </xf>
    <xf numFmtId="0" fontId="10" fillId="5" borderId="0" xfId="0" applyFont="1" applyFill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top" wrapText="1"/>
    </xf>
    <xf numFmtId="0" fontId="13" fillId="5" borderId="1" xfId="0" applyNumberFormat="1" applyFont="1" applyFill="1" applyBorder="1" applyAlignment="1">
      <alignment horizontal="center" vertical="center" wrapText="1"/>
    </xf>
    <xf numFmtId="0" fontId="19" fillId="5" borderId="0" xfId="0" applyFont="1" applyFill="1"/>
    <xf numFmtId="2" fontId="14" fillId="5" borderId="1" xfId="0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14" fontId="13" fillId="5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justify" vertical="top" wrapText="1"/>
    </xf>
    <xf numFmtId="0" fontId="5" fillId="5" borderId="3" xfId="0" applyFont="1" applyFill="1" applyBorder="1" applyAlignment="1">
      <alignment horizontal="justify" vertical="top" wrapText="1"/>
    </xf>
    <xf numFmtId="0" fontId="5" fillId="5" borderId="3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wrapText="1"/>
    </xf>
    <xf numFmtId="0" fontId="19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/>
    </xf>
    <xf numFmtId="2" fontId="14" fillId="5" borderId="4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20" fontId="13" fillId="5" borderId="1" xfId="0" applyNumberFormat="1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center" vertical="top" wrapText="1"/>
    </xf>
    <xf numFmtId="2" fontId="0" fillId="5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2" fontId="10" fillId="5" borderId="3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wrapText="1"/>
    </xf>
    <xf numFmtId="3" fontId="6" fillId="5" borderId="1" xfId="0" applyNumberFormat="1" applyFont="1" applyFill="1" applyBorder="1" applyAlignment="1">
      <alignment horizontal="center"/>
    </xf>
    <xf numFmtId="0" fontId="6" fillId="5" borderId="1" xfId="0" applyNumberFormat="1" applyFont="1" applyFill="1" applyBorder="1"/>
    <xf numFmtId="165" fontId="6" fillId="5" borderId="1" xfId="0" applyNumberFormat="1" applyFont="1" applyFill="1" applyBorder="1"/>
    <xf numFmtId="0" fontId="14" fillId="5" borderId="0" xfId="0" applyFont="1" applyFill="1" applyAlignment="1">
      <alignment horizontal="center"/>
    </xf>
    <xf numFmtId="0" fontId="6" fillId="5" borderId="1" xfId="0" applyFont="1" applyFill="1" applyBorder="1" applyAlignment="1">
      <alignment wrapText="1"/>
    </xf>
    <xf numFmtId="165" fontId="6" fillId="5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wrapText="1"/>
    </xf>
    <xf numFmtId="0" fontId="13" fillId="5" borderId="1" xfId="0" applyNumberFormat="1" applyFont="1" applyFill="1" applyBorder="1" applyAlignment="1">
      <alignment horizontal="left" vertical="top" wrapText="1"/>
    </xf>
    <xf numFmtId="0" fontId="16" fillId="5" borderId="1" xfId="0" applyNumberFormat="1" applyFont="1" applyFill="1" applyBorder="1" applyAlignment="1">
      <alignment horizontal="left" vertical="top" wrapText="1"/>
    </xf>
    <xf numFmtId="0" fontId="6" fillId="5" borderId="7" xfId="0" applyNumberFormat="1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left" vertical="top" wrapText="1"/>
    </xf>
    <xf numFmtId="2" fontId="0" fillId="5" borderId="1" xfId="0" applyNumberFormat="1" applyFont="1" applyFill="1" applyBorder="1" applyAlignment="1">
      <alignment horizontal="left" vertical="top"/>
    </xf>
    <xf numFmtId="0" fontId="7" fillId="5" borderId="4" xfId="0" applyFont="1" applyFill="1" applyBorder="1" applyAlignment="1">
      <alignment horizontal="center" vertical="top" wrapText="1"/>
    </xf>
    <xf numFmtId="2" fontId="11" fillId="5" borderId="1" xfId="0" applyNumberFormat="1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center" vertical="top" wrapText="1"/>
    </xf>
    <xf numFmtId="20" fontId="13" fillId="5" borderId="1" xfId="0" applyNumberFormat="1" applyFont="1" applyFill="1" applyBorder="1" applyAlignment="1">
      <alignment horizontal="left" vertical="top" wrapText="1"/>
    </xf>
    <xf numFmtId="0" fontId="6" fillId="5" borderId="1" xfId="0" applyNumberFormat="1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6" fillId="5" borderId="1" xfId="0" applyNumberFormat="1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/>
    </xf>
    <xf numFmtId="2" fontId="0" fillId="5" borderId="1" xfId="0" applyNumberFormat="1" applyFill="1" applyBorder="1" applyAlignment="1">
      <alignment horizontal="left" vertical="top"/>
    </xf>
    <xf numFmtId="0" fontId="30" fillId="5" borderId="1" xfId="0" applyFont="1" applyFill="1" applyBorder="1" applyAlignment="1">
      <alignment wrapText="1"/>
    </xf>
    <xf numFmtId="0" fontId="5" fillId="5" borderId="1" xfId="0" applyNumberFormat="1" applyFont="1" applyFill="1" applyBorder="1" applyAlignment="1">
      <alignment horizontal="left" vertical="top" wrapText="1"/>
    </xf>
    <xf numFmtId="0" fontId="6" fillId="5" borderId="1" xfId="0" applyFont="1" applyFill="1" applyBorder="1" applyAlignment="1"/>
    <xf numFmtId="0" fontId="5" fillId="5" borderId="7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24" fillId="5" borderId="1" xfId="0" applyFont="1" applyFill="1" applyBorder="1" applyAlignment="1"/>
    <xf numFmtId="0" fontId="23" fillId="5" borderId="1" xfId="0" applyFont="1" applyFill="1" applyBorder="1" applyAlignment="1">
      <alignment horizontal="center" wrapText="1"/>
    </xf>
    <xf numFmtId="0" fontId="9" fillId="5" borderId="7" xfId="0" applyNumberFormat="1" applyFont="1" applyFill="1" applyBorder="1" applyAlignment="1">
      <alignment wrapText="1"/>
    </xf>
    <xf numFmtId="0" fontId="20" fillId="5" borderId="1" xfId="0" applyNumberFormat="1" applyFont="1" applyFill="1" applyBorder="1" applyAlignment="1">
      <alignment wrapText="1"/>
    </xf>
    <xf numFmtId="0" fontId="6" fillId="5" borderId="1" xfId="0" applyNumberFormat="1" applyFont="1" applyFill="1" applyBorder="1" applyAlignment="1">
      <alignment wrapText="1"/>
    </xf>
    <xf numFmtId="165" fontId="0" fillId="5" borderId="1" xfId="0" applyNumberFormat="1" applyFont="1" applyFill="1" applyBorder="1" applyAlignment="1">
      <alignment horizontal="center"/>
    </xf>
    <xf numFmtId="0" fontId="5" fillId="5" borderId="1" xfId="0" applyNumberFormat="1" applyFont="1" applyFill="1" applyBorder="1" applyAlignment="1">
      <alignment wrapText="1"/>
    </xf>
    <xf numFmtId="0" fontId="6" fillId="5" borderId="1" xfId="0" applyFont="1" applyFill="1" applyBorder="1"/>
    <xf numFmtId="0" fontId="15" fillId="5" borderId="7" xfId="0" applyFont="1" applyFill="1" applyBorder="1" applyAlignment="1">
      <alignment horizontal="center" vertical="center"/>
    </xf>
    <xf numFmtId="0" fontId="5" fillId="5" borderId="3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21" fillId="5" borderId="0" xfId="0" applyNumberFormat="1" applyFont="1" applyFill="1" applyAlignment="1">
      <alignment horizontal="center"/>
    </xf>
    <xf numFmtId="0" fontId="5" fillId="5" borderId="7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/>
    <xf numFmtId="0" fontId="15" fillId="5" borderId="1" xfId="0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6" fillId="5" borderId="7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165" fontId="0" fillId="5" borderId="8" xfId="0" applyNumberFormat="1" applyFont="1" applyFill="1" applyBorder="1" applyAlignment="1">
      <alignment horizontal="center"/>
    </xf>
    <xf numFmtId="165" fontId="14" fillId="5" borderId="1" xfId="0" applyNumberFormat="1" applyFont="1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left"/>
    </xf>
    <xf numFmtId="0" fontId="6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6" fillId="4" borderId="6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 vertical="top" wrapText="1"/>
    </xf>
    <xf numFmtId="0" fontId="26" fillId="3" borderId="6" xfId="0" applyFont="1" applyFill="1" applyBorder="1" applyAlignment="1">
      <alignment horizontal="center" vertical="top" wrapText="1"/>
    </xf>
    <xf numFmtId="0" fontId="32" fillId="2" borderId="4" xfId="0" applyFont="1" applyFill="1" applyBorder="1" applyAlignment="1">
      <alignment horizontal="center" vertical="top" wrapText="1"/>
    </xf>
    <xf numFmtId="0" fontId="32" fillId="2" borderId="6" xfId="0" applyFont="1" applyFill="1" applyBorder="1" applyAlignment="1">
      <alignment horizontal="center" vertical="top" wrapText="1"/>
    </xf>
    <xf numFmtId="0" fontId="32" fillId="2" borderId="7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1"/>
    <cellStyle name="Обычный 4" xfId="4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no\Users\knu\Desktop\&#1056;&#1077;&#1077;&#1089;&#1090;&#1088;%20&#1080;&#1084;&#1091;&#1097;&#1077;&#1089;&#1090;&#1074;&#1072;%202019\&#1056;&#1045;&#1045;&#1057;&#1058;&#1056;&#1067;%20&#1052;&#1059;&#1053;&#1048;&#1062;%20&#1048;&#1052;&#1059;&#1065;%20&#1091;&#1095;&#1088;&#1077;&#1078;&#1076;&#1077;&#1085;&#1080;&#1081;\&#1056;&#1077;&#1077;&#1089;&#1090;&#1088;%202019\&#1056;&#1054;&#1053;&#1054;\&#1076;&#1077;&#1090;&#1089;&#1072;&#1076;%20&#8470;%203.%20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0">
          <cell r="O20">
            <v>67409325.159999996</v>
          </cell>
        </row>
        <row r="22">
          <cell r="O22">
            <v>434571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13"/>
  <sheetViews>
    <sheetView tabSelected="1" view="pageBreakPreview" topLeftCell="A88" zoomScale="60" zoomScaleNormal="100" workbookViewId="0">
      <selection activeCell="J7" sqref="J7"/>
    </sheetView>
  </sheetViews>
  <sheetFormatPr defaultRowHeight="15" x14ac:dyDescent="0.25"/>
  <cols>
    <col min="1" max="1" width="7.140625" customWidth="1"/>
    <col min="2" max="2" width="19.7109375" customWidth="1"/>
    <col min="3" max="3" width="25.85546875" style="18" customWidth="1"/>
    <col min="4" max="4" width="11.5703125" style="13" customWidth="1"/>
    <col min="5" max="5" width="8.85546875" style="3" customWidth="1"/>
    <col min="6" max="6" width="13.85546875" style="10" customWidth="1"/>
    <col min="7" max="7" width="18.42578125" style="17" customWidth="1"/>
    <col min="8" max="8" width="21.7109375" style="7" customWidth="1"/>
  </cols>
  <sheetData>
    <row r="2" spans="1:8" x14ac:dyDescent="0.25">
      <c r="F2" s="149" t="s">
        <v>361</v>
      </c>
      <c r="G2" s="149"/>
      <c r="H2" s="149"/>
    </row>
    <row r="3" spans="1:8" x14ac:dyDescent="0.25">
      <c r="F3" s="149"/>
      <c r="G3" s="149"/>
      <c r="H3" s="149"/>
    </row>
    <row r="4" spans="1:8" ht="37.5" customHeight="1" x14ac:dyDescent="0.25">
      <c r="F4" s="149"/>
      <c r="G4" s="149"/>
      <c r="H4" s="149"/>
    </row>
    <row r="5" spans="1:8" ht="16.5" customHeight="1" x14ac:dyDescent="0.3">
      <c r="B5" s="141" t="s">
        <v>358</v>
      </c>
      <c r="C5" s="141"/>
      <c r="D5" s="141"/>
      <c r="E5" s="141"/>
      <c r="F5" s="141"/>
      <c r="G5" s="141"/>
      <c r="H5" s="141"/>
    </row>
    <row r="6" spans="1:8" ht="16.5" customHeight="1" x14ac:dyDescent="0.3">
      <c r="B6" s="16"/>
    </row>
    <row r="7" spans="1:8" x14ac:dyDescent="0.25">
      <c r="B7" s="12" t="s">
        <v>359</v>
      </c>
      <c r="C7" s="19"/>
      <c r="D7" s="14"/>
      <c r="E7" s="5"/>
    </row>
    <row r="8" spans="1:8" ht="30" x14ac:dyDescent="0.25">
      <c r="A8" s="2"/>
      <c r="B8" s="1"/>
      <c r="C8" s="20" t="s">
        <v>2</v>
      </c>
      <c r="D8" s="15" t="s">
        <v>1</v>
      </c>
      <c r="E8" s="4" t="s">
        <v>10</v>
      </c>
      <c r="F8" s="11" t="s">
        <v>15</v>
      </c>
      <c r="G8" s="9" t="s">
        <v>77</v>
      </c>
      <c r="H8" s="6" t="s">
        <v>360</v>
      </c>
    </row>
    <row r="9" spans="1:8" ht="18.75" x14ac:dyDescent="0.25">
      <c r="A9" s="146" t="s">
        <v>359</v>
      </c>
      <c r="B9" s="147"/>
      <c r="C9" s="147"/>
      <c r="D9" s="147"/>
      <c r="E9" s="147"/>
      <c r="F9" s="147"/>
      <c r="G9" s="147"/>
      <c r="H9" s="148"/>
    </row>
    <row r="10" spans="1:8" s="28" customFormat="1" ht="33.75" customHeight="1" x14ac:dyDescent="0.25">
      <c r="A10" s="21">
        <v>1</v>
      </c>
      <c r="B10" s="21" t="s">
        <v>12</v>
      </c>
      <c r="C10" s="22" t="s">
        <v>351</v>
      </c>
      <c r="D10" s="23">
        <v>1720</v>
      </c>
      <c r="E10" s="24">
        <v>2003</v>
      </c>
      <c r="F10" s="25">
        <v>616526</v>
      </c>
      <c r="G10" s="26" t="s">
        <v>184</v>
      </c>
      <c r="H10" s="27" t="s">
        <v>183</v>
      </c>
    </row>
    <row r="11" spans="1:8" s="28" customFormat="1" ht="25.5" x14ac:dyDescent="0.25">
      <c r="A11" s="21">
        <f>A10+1</f>
        <v>2</v>
      </c>
      <c r="B11" s="21" t="s">
        <v>81</v>
      </c>
      <c r="C11" s="29" t="s">
        <v>55</v>
      </c>
      <c r="D11" s="23">
        <v>899</v>
      </c>
      <c r="E11" s="24">
        <v>2005</v>
      </c>
      <c r="F11" s="30">
        <v>180340</v>
      </c>
      <c r="G11" s="26" t="s">
        <v>224</v>
      </c>
      <c r="H11" s="27" t="s">
        <v>212</v>
      </c>
    </row>
    <row r="12" spans="1:8" s="28" customFormat="1" ht="24.75" x14ac:dyDescent="0.25">
      <c r="A12" s="21">
        <v>2</v>
      </c>
      <c r="B12" s="21" t="s">
        <v>3</v>
      </c>
      <c r="C12" s="29" t="s">
        <v>56</v>
      </c>
      <c r="D12" s="23">
        <v>295</v>
      </c>
      <c r="E12" s="24">
        <v>1980</v>
      </c>
      <c r="F12" s="30">
        <v>59177</v>
      </c>
      <c r="G12" s="26" t="s">
        <v>198</v>
      </c>
      <c r="H12" s="27" t="s">
        <v>197</v>
      </c>
    </row>
    <row r="13" spans="1:8" s="28" customFormat="1" ht="44.25" customHeight="1" x14ac:dyDescent="0.25">
      <c r="A13" s="21">
        <f t="shared" ref="A13" si="0">A12+1</f>
        <v>3</v>
      </c>
      <c r="B13" s="21" t="s">
        <v>3</v>
      </c>
      <c r="C13" s="22" t="s">
        <v>155</v>
      </c>
      <c r="D13" s="23">
        <v>791</v>
      </c>
      <c r="E13" s="24">
        <v>1970</v>
      </c>
      <c r="F13" s="30">
        <v>158675</v>
      </c>
      <c r="G13" s="26" t="s">
        <v>248</v>
      </c>
      <c r="H13" s="27" t="s">
        <v>249</v>
      </c>
    </row>
    <row r="14" spans="1:8" s="28" customFormat="1" ht="48.75" customHeight="1" x14ac:dyDescent="0.25">
      <c r="A14" s="21">
        <v>3</v>
      </c>
      <c r="B14" s="21" t="s">
        <v>79</v>
      </c>
      <c r="C14" s="29" t="s">
        <v>57</v>
      </c>
      <c r="D14" s="23">
        <v>363</v>
      </c>
      <c r="E14" s="24">
        <v>1970</v>
      </c>
      <c r="F14" s="30">
        <v>72818</v>
      </c>
      <c r="G14" s="26" t="s">
        <v>207</v>
      </c>
      <c r="H14" s="27" t="s">
        <v>208</v>
      </c>
    </row>
    <row r="15" spans="1:8" s="28" customFormat="1" ht="55.5" customHeight="1" x14ac:dyDescent="0.25">
      <c r="A15" s="21">
        <f t="shared" ref="A15" si="1">A14+1</f>
        <v>4</v>
      </c>
      <c r="B15" s="21" t="s">
        <v>3</v>
      </c>
      <c r="C15" s="29" t="s">
        <v>58</v>
      </c>
      <c r="D15" s="23">
        <v>495</v>
      </c>
      <c r="E15" s="24">
        <v>1970</v>
      </c>
      <c r="F15" s="30">
        <f>99297+1255</f>
        <v>100552</v>
      </c>
      <c r="G15" s="26" t="s">
        <v>245</v>
      </c>
      <c r="H15" s="27" t="s">
        <v>244</v>
      </c>
    </row>
    <row r="16" spans="1:8" s="28" customFormat="1" ht="45.75" customHeight="1" x14ac:dyDescent="0.25">
      <c r="A16" s="21">
        <v>4</v>
      </c>
      <c r="B16" s="21" t="s">
        <v>156</v>
      </c>
      <c r="C16" s="31" t="s">
        <v>157</v>
      </c>
      <c r="D16" s="23">
        <v>1342</v>
      </c>
      <c r="E16" s="24">
        <v>1970</v>
      </c>
      <c r="F16" s="30">
        <v>269205</v>
      </c>
      <c r="G16" s="26" t="s">
        <v>196</v>
      </c>
      <c r="H16" s="32" t="s">
        <v>195</v>
      </c>
    </row>
    <row r="17" spans="1:8" s="28" customFormat="1" ht="47.25" customHeight="1" x14ac:dyDescent="0.25">
      <c r="A17" s="21">
        <f t="shared" ref="A17" si="2">A16+1</f>
        <v>5</v>
      </c>
      <c r="B17" s="21" t="s">
        <v>3</v>
      </c>
      <c r="C17" s="33" t="s">
        <v>163</v>
      </c>
      <c r="D17" s="23">
        <v>219</v>
      </c>
      <c r="E17" s="24">
        <v>1970</v>
      </c>
      <c r="F17" s="30">
        <v>43931</v>
      </c>
      <c r="G17" s="26" t="s">
        <v>209</v>
      </c>
      <c r="H17" s="27" t="s">
        <v>210</v>
      </c>
    </row>
    <row r="18" spans="1:8" s="28" customFormat="1" ht="25.5" x14ac:dyDescent="0.25">
      <c r="A18" s="21">
        <v>5</v>
      </c>
      <c r="B18" s="21" t="s">
        <v>12</v>
      </c>
      <c r="C18" s="29" t="s">
        <v>149</v>
      </c>
      <c r="D18" s="23">
        <v>1581</v>
      </c>
      <c r="E18" s="24">
        <v>1970</v>
      </c>
      <c r="F18" s="30">
        <v>317149</v>
      </c>
      <c r="G18" s="26" t="s">
        <v>223</v>
      </c>
      <c r="H18" s="27" t="s">
        <v>213</v>
      </c>
    </row>
    <row r="19" spans="1:8" s="28" customFormat="1" ht="24.75" x14ac:dyDescent="0.25">
      <c r="A19" s="21">
        <f t="shared" ref="A19" si="3">A18+1</f>
        <v>6</v>
      </c>
      <c r="B19" s="21" t="s">
        <v>3</v>
      </c>
      <c r="C19" s="29" t="s">
        <v>59</v>
      </c>
      <c r="D19" s="23">
        <v>129</v>
      </c>
      <c r="E19" s="24">
        <v>1970</v>
      </c>
      <c r="F19" s="30">
        <v>25877</v>
      </c>
      <c r="G19" s="26" t="s">
        <v>246</v>
      </c>
      <c r="H19" s="27" t="s">
        <v>250</v>
      </c>
    </row>
    <row r="20" spans="1:8" s="28" customFormat="1" ht="25.5" x14ac:dyDescent="0.25">
      <c r="A20" s="21">
        <v>6</v>
      </c>
      <c r="B20" s="21" t="s">
        <v>3</v>
      </c>
      <c r="C20" s="29" t="s">
        <v>160</v>
      </c>
      <c r="D20" s="23">
        <v>293</v>
      </c>
      <c r="E20" s="24">
        <v>1970</v>
      </c>
      <c r="F20" s="30">
        <v>58776</v>
      </c>
      <c r="G20" s="26" t="s">
        <v>229</v>
      </c>
      <c r="H20" s="27" t="s">
        <v>228</v>
      </c>
    </row>
    <row r="21" spans="1:8" s="28" customFormat="1" ht="24.75" customHeight="1" x14ac:dyDescent="0.25">
      <c r="A21" s="21">
        <f t="shared" ref="A21" si="4">A20+1</f>
        <v>7</v>
      </c>
      <c r="B21" s="21" t="s">
        <v>3</v>
      </c>
      <c r="C21" s="29" t="s">
        <v>113</v>
      </c>
      <c r="D21" s="23">
        <v>1239</v>
      </c>
      <c r="E21" s="24">
        <v>1970</v>
      </c>
      <c r="F21" s="30">
        <v>248543</v>
      </c>
      <c r="G21" s="26" t="s">
        <v>247</v>
      </c>
      <c r="H21" s="27" t="s">
        <v>252</v>
      </c>
    </row>
    <row r="22" spans="1:8" s="28" customFormat="1" ht="63.75" x14ac:dyDescent="0.25">
      <c r="A22" s="21">
        <v>7</v>
      </c>
      <c r="B22" s="21" t="s">
        <v>3</v>
      </c>
      <c r="C22" s="29" t="s">
        <v>159</v>
      </c>
      <c r="D22" s="23">
        <v>1308</v>
      </c>
      <c r="E22" s="24">
        <v>1970</v>
      </c>
      <c r="F22" s="30">
        <v>262385</v>
      </c>
      <c r="G22" s="26" t="s">
        <v>192</v>
      </c>
      <c r="H22" s="27" t="s">
        <v>191</v>
      </c>
    </row>
    <row r="23" spans="1:8" s="28" customFormat="1" ht="24.75" x14ac:dyDescent="0.25">
      <c r="A23" s="21">
        <f t="shared" ref="A23" si="5">A22+1</f>
        <v>8</v>
      </c>
      <c r="B23" s="21" t="s">
        <v>3</v>
      </c>
      <c r="C23" s="29" t="s">
        <v>60</v>
      </c>
      <c r="D23" s="23">
        <v>215</v>
      </c>
      <c r="E23" s="24">
        <v>1970</v>
      </c>
      <c r="F23" s="30">
        <v>43129</v>
      </c>
      <c r="G23" s="26" t="s">
        <v>290</v>
      </c>
      <c r="H23" s="27" t="s">
        <v>296</v>
      </c>
    </row>
    <row r="24" spans="1:8" s="28" customFormat="1" ht="24.75" customHeight="1" x14ac:dyDescent="0.25">
      <c r="A24" s="21">
        <v>8</v>
      </c>
      <c r="B24" s="21" t="s">
        <v>3</v>
      </c>
      <c r="C24" s="29" t="s">
        <v>61</v>
      </c>
      <c r="D24" s="23">
        <v>776</v>
      </c>
      <c r="E24" s="24">
        <v>2005</v>
      </c>
      <c r="F24" s="30">
        <v>155666</v>
      </c>
      <c r="G24" s="26" t="s">
        <v>291</v>
      </c>
      <c r="H24" s="27" t="s">
        <v>333</v>
      </c>
    </row>
    <row r="25" spans="1:8" s="28" customFormat="1" ht="51" x14ac:dyDescent="0.25">
      <c r="A25" s="21">
        <f t="shared" ref="A25" si="6">A24+1</f>
        <v>9</v>
      </c>
      <c r="B25" s="21" t="s">
        <v>12</v>
      </c>
      <c r="C25" s="29" t="s">
        <v>356</v>
      </c>
      <c r="D25" s="23">
        <v>1027</v>
      </c>
      <c r="E25" s="24">
        <v>1970</v>
      </c>
      <c r="F25" s="30">
        <f>2292300-840510</f>
        <v>1451790</v>
      </c>
      <c r="G25" s="26" t="s">
        <v>251</v>
      </c>
      <c r="H25" s="27" t="s">
        <v>261</v>
      </c>
    </row>
    <row r="26" spans="1:8" s="28" customFormat="1" ht="24.75" x14ac:dyDescent="0.25">
      <c r="A26" s="21">
        <v>9</v>
      </c>
      <c r="B26" s="21" t="s">
        <v>3</v>
      </c>
      <c r="C26" s="29" t="s">
        <v>62</v>
      </c>
      <c r="D26" s="23">
        <v>272</v>
      </c>
      <c r="E26" s="24">
        <v>1970</v>
      </c>
      <c r="F26" s="30">
        <v>54563</v>
      </c>
      <c r="G26" s="26" t="s">
        <v>292</v>
      </c>
      <c r="H26" s="27" t="s">
        <v>329</v>
      </c>
    </row>
    <row r="27" spans="1:8" s="28" customFormat="1" ht="24.75" customHeight="1" x14ac:dyDescent="0.25">
      <c r="A27" s="21">
        <f t="shared" ref="A27" si="7">A26+1</f>
        <v>10</v>
      </c>
      <c r="B27" s="21" t="s">
        <v>3</v>
      </c>
      <c r="C27" s="29" t="s">
        <v>63</v>
      </c>
      <c r="D27" s="23">
        <v>430</v>
      </c>
      <c r="E27" s="24">
        <v>1970</v>
      </c>
      <c r="F27" s="30">
        <v>86258</v>
      </c>
      <c r="G27" s="26" t="s">
        <v>293</v>
      </c>
      <c r="H27" s="27" t="s">
        <v>227</v>
      </c>
    </row>
    <row r="28" spans="1:8" s="28" customFormat="1" ht="24.75" x14ac:dyDescent="0.25">
      <c r="A28" s="21">
        <v>10</v>
      </c>
      <c r="B28" s="21" t="s">
        <v>3</v>
      </c>
      <c r="C28" s="29" t="s">
        <v>64</v>
      </c>
      <c r="D28" s="23">
        <v>1045</v>
      </c>
      <c r="E28" s="24">
        <v>1970</v>
      </c>
      <c r="F28" s="30">
        <v>209697</v>
      </c>
      <c r="G28" s="26" t="s">
        <v>294</v>
      </c>
      <c r="H28" s="27" t="s">
        <v>327</v>
      </c>
    </row>
    <row r="29" spans="1:8" s="28" customFormat="1" ht="24.75" customHeight="1" x14ac:dyDescent="0.25">
      <c r="A29" s="21">
        <f t="shared" ref="A29" si="8">A28+1</f>
        <v>11</v>
      </c>
      <c r="B29" s="21" t="s">
        <v>3</v>
      </c>
      <c r="C29" s="29" t="s">
        <v>65</v>
      </c>
      <c r="D29" s="23">
        <v>163</v>
      </c>
      <c r="E29" s="24">
        <v>1970</v>
      </c>
      <c r="F29" s="30">
        <v>32698</v>
      </c>
      <c r="G29" s="26" t="s">
        <v>295</v>
      </c>
      <c r="H29" s="27" t="s">
        <v>330</v>
      </c>
    </row>
    <row r="30" spans="1:8" s="28" customFormat="1" ht="24.75" customHeight="1" x14ac:dyDescent="0.25">
      <c r="A30" s="21">
        <v>11</v>
      </c>
      <c r="B30" s="21" t="s">
        <v>3</v>
      </c>
      <c r="C30" s="29" t="s">
        <v>115</v>
      </c>
      <c r="D30" s="23">
        <v>857</v>
      </c>
      <c r="E30" s="24">
        <v>1970</v>
      </c>
      <c r="F30" s="30">
        <v>171914</v>
      </c>
      <c r="G30" s="26" t="s">
        <v>222</v>
      </c>
      <c r="H30" s="27" t="s">
        <v>214</v>
      </c>
    </row>
    <row r="31" spans="1:8" s="28" customFormat="1" ht="38.25" x14ac:dyDescent="0.25">
      <c r="A31" s="21">
        <f t="shared" ref="A31" si="9">A30+1</f>
        <v>12</v>
      </c>
      <c r="B31" s="21" t="s">
        <v>3</v>
      </c>
      <c r="C31" s="29" t="s">
        <v>114</v>
      </c>
      <c r="D31" s="23">
        <v>3417</v>
      </c>
      <c r="E31" s="24">
        <v>1970</v>
      </c>
      <c r="F31" s="30">
        <f>685450+188480.36</f>
        <v>873930.36</v>
      </c>
      <c r="G31" s="26" t="s">
        <v>220</v>
      </c>
      <c r="H31" s="27" t="s">
        <v>215</v>
      </c>
    </row>
    <row r="32" spans="1:8" s="28" customFormat="1" ht="24.75" customHeight="1" x14ac:dyDescent="0.25">
      <c r="A32" s="21">
        <v>12</v>
      </c>
      <c r="B32" s="21" t="s">
        <v>3</v>
      </c>
      <c r="C32" s="29" t="s">
        <v>66</v>
      </c>
      <c r="D32" s="23">
        <v>499</v>
      </c>
      <c r="E32" s="24">
        <v>1970</v>
      </c>
      <c r="F32" s="30">
        <v>100100</v>
      </c>
      <c r="G32" s="26" t="s">
        <v>201</v>
      </c>
      <c r="H32" s="27" t="s">
        <v>202</v>
      </c>
    </row>
    <row r="33" spans="1:8" s="28" customFormat="1" ht="25.5" x14ac:dyDescent="0.25">
      <c r="A33" s="21">
        <f t="shared" ref="A33" si="10">A32+1</f>
        <v>13</v>
      </c>
      <c r="B33" s="21" t="s">
        <v>78</v>
      </c>
      <c r="C33" s="29" t="s">
        <v>80</v>
      </c>
      <c r="D33" s="23">
        <v>487</v>
      </c>
      <c r="E33" s="24">
        <v>2005</v>
      </c>
      <c r="F33" s="30">
        <v>97692</v>
      </c>
      <c r="G33" s="26" t="s">
        <v>221</v>
      </c>
      <c r="H33" s="27" t="s">
        <v>211</v>
      </c>
    </row>
    <row r="34" spans="1:8" s="28" customFormat="1" ht="24.75" x14ac:dyDescent="0.25">
      <c r="A34" s="21">
        <v>13</v>
      </c>
      <c r="B34" s="21" t="s">
        <v>3</v>
      </c>
      <c r="C34" s="29" t="s">
        <v>67</v>
      </c>
      <c r="D34" s="23">
        <v>225</v>
      </c>
      <c r="E34" s="24">
        <v>1970</v>
      </c>
      <c r="F34" s="30">
        <v>45135</v>
      </c>
      <c r="G34" s="26" t="s">
        <v>203</v>
      </c>
      <c r="H34" s="27" t="s">
        <v>204</v>
      </c>
    </row>
    <row r="35" spans="1:8" s="28" customFormat="1" ht="24.75" x14ac:dyDescent="0.25">
      <c r="A35" s="21">
        <f t="shared" ref="A35" si="11">A34+1</f>
        <v>14</v>
      </c>
      <c r="B35" s="21" t="s">
        <v>3</v>
      </c>
      <c r="C35" s="29" t="s">
        <v>68</v>
      </c>
      <c r="D35" s="23">
        <v>436</v>
      </c>
      <c r="E35" s="24">
        <v>1970</v>
      </c>
      <c r="F35" s="30">
        <v>87462</v>
      </c>
      <c r="G35" s="26" t="s">
        <v>193</v>
      </c>
      <c r="H35" s="27" t="s">
        <v>194</v>
      </c>
    </row>
    <row r="36" spans="1:8" s="28" customFormat="1" ht="24.75" x14ac:dyDescent="0.25">
      <c r="A36" s="21">
        <v>14</v>
      </c>
      <c r="B36" s="21" t="s">
        <v>3</v>
      </c>
      <c r="C36" s="29" t="s">
        <v>69</v>
      </c>
      <c r="D36" s="23">
        <v>185</v>
      </c>
      <c r="E36" s="24">
        <v>1970</v>
      </c>
      <c r="F36" s="30">
        <v>37111</v>
      </c>
      <c r="G36" s="26" t="s">
        <v>219</v>
      </c>
      <c r="H36" s="27" t="s">
        <v>216</v>
      </c>
    </row>
    <row r="37" spans="1:8" s="28" customFormat="1" ht="23.25" x14ac:dyDescent="0.25">
      <c r="A37" s="21">
        <f t="shared" ref="A37" si="12">A36+1</f>
        <v>15</v>
      </c>
      <c r="B37" s="21" t="s">
        <v>3</v>
      </c>
      <c r="C37" s="29" t="s">
        <v>70</v>
      </c>
      <c r="D37" s="23">
        <v>241</v>
      </c>
      <c r="E37" s="24">
        <v>1970</v>
      </c>
      <c r="F37" s="30">
        <v>48345</v>
      </c>
      <c r="G37" s="26" t="s">
        <v>199</v>
      </c>
      <c r="H37" s="34" t="s">
        <v>200</v>
      </c>
    </row>
    <row r="38" spans="1:8" s="28" customFormat="1" ht="24.75" customHeight="1" x14ac:dyDescent="0.25">
      <c r="A38" s="21">
        <v>15</v>
      </c>
      <c r="B38" s="21" t="s">
        <v>3</v>
      </c>
      <c r="C38" s="29" t="s">
        <v>71</v>
      </c>
      <c r="D38" s="23">
        <v>114</v>
      </c>
      <c r="E38" s="24">
        <v>1970</v>
      </c>
      <c r="F38" s="30">
        <v>22868</v>
      </c>
      <c r="G38" s="26" t="s">
        <v>218</v>
      </c>
      <c r="H38" s="27" t="s">
        <v>217</v>
      </c>
    </row>
    <row r="39" spans="1:8" s="28" customFormat="1" ht="38.25" x14ac:dyDescent="0.25">
      <c r="A39" s="21">
        <f t="shared" ref="A39" si="13">A38+1</f>
        <v>16</v>
      </c>
      <c r="B39" s="21" t="s">
        <v>3</v>
      </c>
      <c r="C39" s="29" t="s">
        <v>357</v>
      </c>
      <c r="D39" s="23">
        <v>832</v>
      </c>
      <c r="E39" s="24">
        <v>1990</v>
      </c>
      <c r="F39" s="30">
        <v>166899</v>
      </c>
      <c r="G39" s="26" t="s">
        <v>226</v>
      </c>
      <c r="H39" s="27" t="s">
        <v>225</v>
      </c>
    </row>
    <row r="40" spans="1:8" s="28" customFormat="1" ht="40.5" customHeight="1" x14ac:dyDescent="0.25">
      <c r="A40" s="21">
        <v>16</v>
      </c>
      <c r="B40" s="21" t="s">
        <v>3</v>
      </c>
      <c r="C40" s="29" t="s">
        <v>353</v>
      </c>
      <c r="D40" s="23">
        <v>725</v>
      </c>
      <c r="E40" s="24">
        <v>2008</v>
      </c>
      <c r="F40" s="35">
        <v>1056000</v>
      </c>
      <c r="G40" s="36"/>
      <c r="H40" s="37"/>
    </row>
    <row r="41" spans="1:8" s="28" customFormat="1" ht="38.25" customHeight="1" x14ac:dyDescent="0.25">
      <c r="A41" s="21">
        <f t="shared" ref="A41" si="14">A40+1</f>
        <v>17</v>
      </c>
      <c r="B41" s="21" t="s">
        <v>3</v>
      </c>
      <c r="C41" s="29" t="s">
        <v>352</v>
      </c>
      <c r="D41" s="23">
        <v>230</v>
      </c>
      <c r="E41" s="24">
        <v>1977</v>
      </c>
      <c r="F41" s="35" t="s">
        <v>13</v>
      </c>
      <c r="G41" s="27" t="s">
        <v>354</v>
      </c>
      <c r="H41" s="38" t="s">
        <v>355</v>
      </c>
    </row>
    <row r="42" spans="1:8" s="28" customFormat="1" ht="40.5" customHeight="1" x14ac:dyDescent="0.25">
      <c r="A42" s="21">
        <v>17</v>
      </c>
      <c r="B42" s="21" t="s">
        <v>3</v>
      </c>
      <c r="C42" s="29" t="s">
        <v>335</v>
      </c>
      <c r="D42" s="23">
        <v>1592</v>
      </c>
      <c r="E42" s="24">
        <v>1990</v>
      </c>
      <c r="F42" s="35"/>
      <c r="G42" s="27"/>
      <c r="H42" s="38"/>
    </row>
    <row r="43" spans="1:8" s="28" customFormat="1" ht="44.25" customHeight="1" x14ac:dyDescent="0.25">
      <c r="A43" s="21">
        <f t="shared" ref="A43" si="15">A42+1</f>
        <v>18</v>
      </c>
      <c r="B43" s="21" t="s">
        <v>3</v>
      </c>
      <c r="C43" s="29" t="s">
        <v>336</v>
      </c>
      <c r="D43" s="23">
        <v>444</v>
      </c>
      <c r="E43" s="24">
        <v>1990</v>
      </c>
      <c r="F43" s="35"/>
      <c r="G43" s="27"/>
      <c r="H43" s="38"/>
    </row>
    <row r="44" spans="1:8" s="28" customFormat="1" ht="58.5" customHeight="1" x14ac:dyDescent="0.25">
      <c r="A44" s="21">
        <v>18</v>
      </c>
      <c r="B44" s="39" t="s">
        <v>16</v>
      </c>
      <c r="C44" s="40" t="s">
        <v>4</v>
      </c>
      <c r="D44" s="23">
        <v>676</v>
      </c>
      <c r="E44" s="24">
        <v>2008</v>
      </c>
      <c r="F44" s="41">
        <v>1272216.3700000001</v>
      </c>
      <c r="G44" s="42" t="s">
        <v>288</v>
      </c>
      <c r="H44" s="43" t="s">
        <v>289</v>
      </c>
    </row>
    <row r="45" spans="1:8" s="50" customFormat="1" ht="68.25" customHeight="1" x14ac:dyDescent="0.2">
      <c r="A45" s="21">
        <f t="shared" ref="A45" si="16">A44+1</f>
        <v>19</v>
      </c>
      <c r="B45" s="44" t="s">
        <v>12</v>
      </c>
      <c r="C45" s="45" t="s">
        <v>48</v>
      </c>
      <c r="D45" s="23">
        <v>4441</v>
      </c>
      <c r="E45" s="46">
        <v>2016</v>
      </c>
      <c r="F45" s="47">
        <v>6417709.2000000002</v>
      </c>
      <c r="G45" s="48" t="s">
        <v>260</v>
      </c>
      <c r="H45" s="49" t="s">
        <v>259</v>
      </c>
    </row>
    <row r="46" spans="1:8" s="28" customFormat="1" ht="38.25" x14ac:dyDescent="0.25">
      <c r="A46" s="21">
        <v>19</v>
      </c>
      <c r="B46" s="21" t="s">
        <v>168</v>
      </c>
      <c r="C46" s="29" t="s">
        <v>0</v>
      </c>
      <c r="D46" s="23">
        <v>278</v>
      </c>
      <c r="E46" s="24">
        <v>1990</v>
      </c>
      <c r="F46" s="41">
        <f>428+2606</f>
        <v>3034</v>
      </c>
      <c r="G46" s="26" t="s">
        <v>205</v>
      </c>
      <c r="H46" s="43" t="s">
        <v>206</v>
      </c>
    </row>
    <row r="47" spans="1:8" s="28" customFormat="1" ht="46.5" customHeight="1" x14ac:dyDescent="0.25">
      <c r="A47" s="21">
        <f t="shared" ref="A47" si="17">A46+1</f>
        <v>20</v>
      </c>
      <c r="B47" s="21" t="s">
        <v>9</v>
      </c>
      <c r="C47" s="29" t="s">
        <v>53</v>
      </c>
      <c r="D47" s="23">
        <v>487</v>
      </c>
      <c r="E47" s="24">
        <v>1964</v>
      </c>
      <c r="F47" s="51">
        <v>97692</v>
      </c>
      <c r="G47" s="26" t="s">
        <v>237</v>
      </c>
      <c r="H47" s="52" t="s">
        <v>234</v>
      </c>
    </row>
    <row r="48" spans="1:8" s="28" customFormat="1" ht="40.5" customHeight="1" x14ac:dyDescent="0.25">
      <c r="A48" s="21">
        <v>20</v>
      </c>
      <c r="B48" s="21" t="s">
        <v>9</v>
      </c>
      <c r="C48" s="29" t="s">
        <v>52</v>
      </c>
      <c r="D48" s="23">
        <v>5028</v>
      </c>
      <c r="E48" s="24">
        <v>1964</v>
      </c>
      <c r="F48" s="51">
        <v>1008617</v>
      </c>
      <c r="G48" s="26" t="s">
        <v>318</v>
      </c>
      <c r="H48" s="52" t="s">
        <v>317</v>
      </c>
    </row>
    <row r="49" spans="1:8" s="28" customFormat="1" ht="37.5" customHeight="1" x14ac:dyDescent="0.25">
      <c r="A49" s="21">
        <f t="shared" ref="A49" si="18">A48+1</f>
        <v>21</v>
      </c>
      <c r="B49" s="21" t="s">
        <v>3</v>
      </c>
      <c r="C49" s="29" t="s">
        <v>162</v>
      </c>
      <c r="D49" s="23">
        <v>1193</v>
      </c>
      <c r="E49" s="24">
        <v>1974</v>
      </c>
      <c r="F49" s="30">
        <v>135335.85999999999</v>
      </c>
      <c r="G49" s="53" t="s">
        <v>339</v>
      </c>
      <c r="H49" s="27" t="s">
        <v>340</v>
      </c>
    </row>
    <row r="50" spans="1:8" s="50" customFormat="1" ht="58.5" customHeight="1" x14ac:dyDescent="0.2">
      <c r="A50" s="21">
        <v>21</v>
      </c>
      <c r="B50" s="44" t="s">
        <v>9</v>
      </c>
      <c r="C50" s="33" t="s">
        <v>158</v>
      </c>
      <c r="D50" s="23">
        <v>939</v>
      </c>
      <c r="E50" s="46">
        <v>1964</v>
      </c>
      <c r="F50" s="47">
        <v>188363</v>
      </c>
      <c r="G50" s="27" t="s">
        <v>323</v>
      </c>
      <c r="H50" s="52" t="s">
        <v>324</v>
      </c>
    </row>
    <row r="51" spans="1:8" s="28" customFormat="1" ht="40.5" customHeight="1" x14ac:dyDescent="0.25">
      <c r="A51" s="21">
        <f t="shared" ref="A51" si="19">A50+1</f>
        <v>22</v>
      </c>
      <c r="B51" s="21" t="s">
        <v>19</v>
      </c>
      <c r="C51" s="29" t="s">
        <v>20</v>
      </c>
      <c r="D51" s="23">
        <v>3800</v>
      </c>
      <c r="E51" s="24">
        <v>1982</v>
      </c>
      <c r="F51" s="30">
        <v>289783</v>
      </c>
      <c r="G51" s="42" t="s">
        <v>305</v>
      </c>
      <c r="H51" s="54" t="s">
        <v>306</v>
      </c>
    </row>
    <row r="52" spans="1:8" s="28" customFormat="1" ht="24.75" x14ac:dyDescent="0.25">
      <c r="A52" s="21">
        <v>22</v>
      </c>
      <c r="B52" s="55" t="s">
        <v>3</v>
      </c>
      <c r="C52" s="29" t="s">
        <v>36</v>
      </c>
      <c r="D52" s="23">
        <v>1277</v>
      </c>
      <c r="E52" s="24">
        <v>1991</v>
      </c>
      <c r="F52" s="30">
        <v>994000</v>
      </c>
      <c r="G52" s="26" t="s">
        <v>239</v>
      </c>
      <c r="H52" s="38" t="s">
        <v>238</v>
      </c>
    </row>
    <row r="53" spans="1:8" s="28" customFormat="1" ht="38.25" x14ac:dyDescent="0.25">
      <c r="A53" s="21">
        <f t="shared" ref="A53" si="20">A52+1</f>
        <v>23</v>
      </c>
      <c r="B53" s="56" t="s">
        <v>3</v>
      </c>
      <c r="C53" s="57" t="s">
        <v>161</v>
      </c>
      <c r="D53" s="58">
        <v>487</v>
      </c>
      <c r="E53" s="24">
        <v>1996</v>
      </c>
      <c r="F53" s="30">
        <v>97692</v>
      </c>
      <c r="G53" s="26" t="s">
        <v>299</v>
      </c>
      <c r="H53" s="59" t="s">
        <v>301</v>
      </c>
    </row>
    <row r="54" spans="1:8" s="28" customFormat="1" ht="23.25" x14ac:dyDescent="0.25">
      <c r="A54" s="21">
        <v>23</v>
      </c>
      <c r="B54" s="56" t="s">
        <v>3</v>
      </c>
      <c r="C54" s="57" t="s">
        <v>154</v>
      </c>
      <c r="D54" s="58">
        <v>660</v>
      </c>
      <c r="E54" s="24">
        <v>1980</v>
      </c>
      <c r="F54" s="30">
        <v>132396</v>
      </c>
      <c r="G54" s="26" t="s">
        <v>256</v>
      </c>
      <c r="H54" s="59" t="s">
        <v>255</v>
      </c>
    </row>
    <row r="55" spans="1:8" s="28" customFormat="1" ht="23.25" x14ac:dyDescent="0.25">
      <c r="A55" s="21">
        <f t="shared" ref="A55" si="21">A54+1</f>
        <v>24</v>
      </c>
      <c r="B55" s="56" t="s">
        <v>3</v>
      </c>
      <c r="C55" s="57" t="s">
        <v>165</v>
      </c>
      <c r="D55" s="58">
        <v>550</v>
      </c>
      <c r="E55" s="24">
        <v>1996</v>
      </c>
      <c r="F55" s="30">
        <v>110330</v>
      </c>
      <c r="G55" s="26" t="s">
        <v>300</v>
      </c>
      <c r="H55" s="59" t="s">
        <v>312</v>
      </c>
    </row>
    <row r="56" spans="1:8" s="28" customFormat="1" ht="44.25" customHeight="1" x14ac:dyDescent="0.25">
      <c r="A56" s="21">
        <v>24</v>
      </c>
      <c r="B56" s="56" t="s">
        <v>3</v>
      </c>
      <c r="C56" s="57" t="s">
        <v>164</v>
      </c>
      <c r="D56" s="58">
        <v>778</v>
      </c>
      <c r="E56" s="24">
        <v>1986</v>
      </c>
      <c r="F56" s="30">
        <v>156067</v>
      </c>
      <c r="G56" s="26" t="s">
        <v>284</v>
      </c>
      <c r="H56" s="59" t="s">
        <v>287</v>
      </c>
    </row>
    <row r="57" spans="1:8" s="28" customFormat="1" ht="24.75" x14ac:dyDescent="0.25">
      <c r="A57" s="21">
        <f t="shared" ref="A57" si="22">A56+1</f>
        <v>25</v>
      </c>
      <c r="B57" s="21" t="s">
        <v>12</v>
      </c>
      <c r="C57" s="29" t="s">
        <v>54</v>
      </c>
      <c r="D57" s="23">
        <v>6500</v>
      </c>
      <c r="E57" s="24">
        <v>1999</v>
      </c>
      <c r="F57" s="30">
        <v>657931</v>
      </c>
      <c r="G57" s="60" t="s">
        <v>285</v>
      </c>
      <c r="H57" s="27" t="s">
        <v>307</v>
      </c>
    </row>
    <row r="58" spans="1:8" s="28" customFormat="1" ht="45" customHeight="1" x14ac:dyDescent="0.25">
      <c r="A58" s="21">
        <v>25</v>
      </c>
      <c r="B58" s="21" t="s">
        <v>5</v>
      </c>
      <c r="C58" s="29" t="s">
        <v>6</v>
      </c>
      <c r="D58" s="23">
        <v>4522</v>
      </c>
      <c r="E58" s="24">
        <v>2009</v>
      </c>
      <c r="F58" s="35">
        <v>8805987.4000000004</v>
      </c>
      <c r="G58" s="60" t="s">
        <v>337</v>
      </c>
      <c r="H58" s="38" t="s">
        <v>348</v>
      </c>
    </row>
    <row r="59" spans="1:8" s="28" customFormat="1" ht="39.75" customHeight="1" x14ac:dyDescent="0.25">
      <c r="A59" s="21">
        <f t="shared" ref="A59" si="23">A58+1</f>
        <v>26</v>
      </c>
      <c r="B59" s="21" t="s">
        <v>12</v>
      </c>
      <c r="C59" s="29" t="s">
        <v>17</v>
      </c>
      <c r="D59" s="23">
        <v>8336.5</v>
      </c>
      <c r="E59" s="24">
        <v>2014</v>
      </c>
      <c r="F59" s="47" t="s">
        <v>11</v>
      </c>
      <c r="G59" s="60" t="s">
        <v>338</v>
      </c>
      <c r="H59" s="54" t="s">
        <v>350</v>
      </c>
    </row>
    <row r="60" spans="1:8" s="28" customFormat="1" ht="37.5" customHeight="1" x14ac:dyDescent="0.25">
      <c r="A60" s="21">
        <v>26</v>
      </c>
      <c r="B60" s="21" t="s">
        <v>12</v>
      </c>
      <c r="C60" s="29" t="s">
        <v>14</v>
      </c>
      <c r="D60" s="23">
        <v>159</v>
      </c>
      <c r="E60" s="24">
        <v>2005</v>
      </c>
      <c r="F60" s="47">
        <v>808595</v>
      </c>
      <c r="G60" s="61" t="s">
        <v>281</v>
      </c>
      <c r="H60" s="32" t="s">
        <v>282</v>
      </c>
    </row>
    <row r="61" spans="1:8" s="28" customFormat="1" ht="42.75" customHeight="1" x14ac:dyDescent="0.25">
      <c r="A61" s="21">
        <f t="shared" ref="A61" si="24">A60+1</f>
        <v>27</v>
      </c>
      <c r="B61" s="21" t="s">
        <v>7</v>
      </c>
      <c r="C61" s="29" t="s">
        <v>18</v>
      </c>
      <c r="D61" s="23">
        <v>5741</v>
      </c>
      <c r="E61" s="24">
        <v>2010</v>
      </c>
      <c r="F61" s="30">
        <v>19871017</v>
      </c>
      <c r="G61" s="48" t="s">
        <v>334</v>
      </c>
      <c r="H61" s="54" t="s">
        <v>349</v>
      </c>
    </row>
    <row r="62" spans="1:8" s="28" customFormat="1" ht="53.25" customHeight="1" x14ac:dyDescent="0.25">
      <c r="A62" s="21">
        <v>27</v>
      </c>
      <c r="B62" s="21" t="s">
        <v>8</v>
      </c>
      <c r="C62" s="29" t="s">
        <v>86</v>
      </c>
      <c r="D62" s="23">
        <v>129</v>
      </c>
      <c r="E62" s="24">
        <v>2015</v>
      </c>
      <c r="F62" s="62">
        <v>127853.07</v>
      </c>
      <c r="G62" s="63" t="s">
        <v>286</v>
      </c>
      <c r="H62" s="64" t="s">
        <v>302</v>
      </c>
    </row>
    <row r="63" spans="1:8" s="28" customFormat="1" ht="46.5" customHeight="1" x14ac:dyDescent="0.25">
      <c r="A63" s="21">
        <f t="shared" ref="A63" si="25">A62+1</f>
        <v>28</v>
      </c>
      <c r="B63" s="21" t="s">
        <v>166</v>
      </c>
      <c r="C63" s="29" t="s">
        <v>116</v>
      </c>
      <c r="D63" s="23">
        <v>1268</v>
      </c>
      <c r="E63" s="24">
        <v>1966</v>
      </c>
      <c r="F63" s="30">
        <v>53</v>
      </c>
      <c r="G63" s="65" t="s">
        <v>230</v>
      </c>
      <c r="H63" s="27" t="s">
        <v>231</v>
      </c>
    </row>
    <row r="64" spans="1:8" s="28" customFormat="1" ht="42" customHeight="1" x14ac:dyDescent="0.25">
      <c r="A64" s="21">
        <v>28</v>
      </c>
      <c r="B64" s="21" t="s">
        <v>7</v>
      </c>
      <c r="C64" s="29" t="s">
        <v>49</v>
      </c>
      <c r="D64" s="23">
        <v>2648</v>
      </c>
      <c r="E64" s="24">
        <v>1978</v>
      </c>
      <c r="F64" s="66">
        <f>320330-132838-87492</f>
        <v>100000</v>
      </c>
      <c r="G64" s="65" t="s">
        <v>310</v>
      </c>
      <c r="H64" s="54" t="s">
        <v>311</v>
      </c>
    </row>
    <row r="65" spans="1:8" s="28" customFormat="1" ht="63.75" customHeight="1" x14ac:dyDescent="0.25">
      <c r="A65" s="21">
        <f t="shared" ref="A65" si="26">A64+1</f>
        <v>29</v>
      </c>
      <c r="B65" s="21" t="s">
        <v>117</v>
      </c>
      <c r="C65" s="29" t="s">
        <v>24</v>
      </c>
      <c r="D65" s="23">
        <v>4447</v>
      </c>
      <c r="E65" s="24">
        <v>1981</v>
      </c>
      <c r="F65" s="30">
        <v>5000</v>
      </c>
      <c r="G65" s="67" t="s">
        <v>266</v>
      </c>
      <c r="H65" s="54" t="s">
        <v>267</v>
      </c>
    </row>
    <row r="66" spans="1:8" s="28" customFormat="1" ht="57.75" customHeight="1" x14ac:dyDescent="0.25">
      <c r="A66" s="21">
        <v>29</v>
      </c>
      <c r="B66" s="21" t="s">
        <v>120</v>
      </c>
      <c r="C66" s="29" t="s">
        <v>25</v>
      </c>
      <c r="D66" s="23">
        <v>1160</v>
      </c>
      <c r="E66" s="24">
        <v>1978</v>
      </c>
      <c r="F66" s="30">
        <v>5000</v>
      </c>
      <c r="G66" s="67" t="s">
        <v>265</v>
      </c>
      <c r="H66" s="54" t="s">
        <v>264</v>
      </c>
    </row>
    <row r="67" spans="1:8" s="28" customFormat="1" ht="39" customHeight="1" x14ac:dyDescent="0.25">
      <c r="A67" s="21">
        <f t="shared" ref="A67" si="27">A66+1</f>
        <v>30</v>
      </c>
      <c r="B67" s="21" t="s">
        <v>119</v>
      </c>
      <c r="C67" s="29" t="s">
        <v>26</v>
      </c>
      <c r="D67" s="23">
        <v>942</v>
      </c>
      <c r="E67" s="24">
        <v>1980</v>
      </c>
      <c r="F67" s="30">
        <v>5000</v>
      </c>
      <c r="G67" s="67" t="s">
        <v>297</v>
      </c>
      <c r="H67" s="54" t="s">
        <v>298</v>
      </c>
    </row>
    <row r="68" spans="1:8" s="28" customFormat="1" ht="49.5" customHeight="1" x14ac:dyDescent="0.25">
      <c r="A68" s="21">
        <v>30</v>
      </c>
      <c r="B68" s="21" t="s">
        <v>121</v>
      </c>
      <c r="C68" s="29" t="s">
        <v>27</v>
      </c>
      <c r="D68" s="23">
        <v>818</v>
      </c>
      <c r="E68" s="24">
        <v>1978</v>
      </c>
      <c r="F68" s="30">
        <v>5000</v>
      </c>
      <c r="G68" s="67" t="s">
        <v>313</v>
      </c>
      <c r="H68" s="54" t="s">
        <v>314</v>
      </c>
    </row>
    <row r="69" spans="1:8" s="28" customFormat="1" ht="54" customHeight="1" x14ac:dyDescent="0.25">
      <c r="A69" s="21">
        <f t="shared" ref="A69" si="28">A68+1</f>
        <v>31</v>
      </c>
      <c r="B69" s="21" t="s">
        <v>122</v>
      </c>
      <c r="C69" s="29" t="s">
        <v>21</v>
      </c>
      <c r="D69" s="23">
        <v>959</v>
      </c>
      <c r="E69" s="24">
        <v>1985</v>
      </c>
      <c r="F69" s="30">
        <v>5000</v>
      </c>
      <c r="G69" s="67" t="s">
        <v>308</v>
      </c>
      <c r="H69" s="54" t="s">
        <v>309</v>
      </c>
    </row>
    <row r="70" spans="1:8" s="28" customFormat="1" ht="54" customHeight="1" x14ac:dyDescent="0.25">
      <c r="A70" s="21">
        <v>31</v>
      </c>
      <c r="B70" s="21" t="s">
        <v>123</v>
      </c>
      <c r="C70" s="29" t="s">
        <v>22</v>
      </c>
      <c r="D70" s="23">
        <v>993</v>
      </c>
      <c r="E70" s="24">
        <v>1978</v>
      </c>
      <c r="F70" s="30">
        <v>5000</v>
      </c>
      <c r="G70" s="67" t="s">
        <v>279</v>
      </c>
      <c r="H70" s="54" t="s">
        <v>280</v>
      </c>
    </row>
    <row r="71" spans="1:8" s="28" customFormat="1" ht="51.75" customHeight="1" x14ac:dyDescent="0.25">
      <c r="A71" s="21">
        <f t="shared" ref="A71" si="29">A70+1</f>
        <v>32</v>
      </c>
      <c r="B71" s="21" t="s">
        <v>124</v>
      </c>
      <c r="C71" s="29" t="s">
        <v>23</v>
      </c>
      <c r="D71" s="23">
        <v>3212</v>
      </c>
      <c r="E71" s="24">
        <v>1978</v>
      </c>
      <c r="F71" s="30">
        <v>5000</v>
      </c>
      <c r="G71" s="67" t="s">
        <v>241</v>
      </c>
      <c r="H71" s="54" t="s">
        <v>240</v>
      </c>
    </row>
    <row r="72" spans="1:8" s="28" customFormat="1" ht="54.75" customHeight="1" x14ac:dyDescent="0.25">
      <c r="A72" s="21">
        <v>32</v>
      </c>
      <c r="B72" s="21" t="s">
        <v>125</v>
      </c>
      <c r="C72" s="29" t="s">
        <v>28</v>
      </c>
      <c r="D72" s="23">
        <v>2234</v>
      </c>
      <c r="E72" s="24">
        <v>1980</v>
      </c>
      <c r="F72" s="30">
        <v>5000</v>
      </c>
      <c r="G72" s="67" t="s">
        <v>303</v>
      </c>
      <c r="H72" s="54" t="s">
        <v>304</v>
      </c>
    </row>
    <row r="73" spans="1:8" s="28" customFormat="1" ht="51" customHeight="1" x14ac:dyDescent="0.25">
      <c r="A73" s="21">
        <f t="shared" ref="A73" si="30">A72+1</f>
        <v>33</v>
      </c>
      <c r="B73" s="21" t="s">
        <v>126</v>
      </c>
      <c r="C73" s="29" t="s">
        <v>29</v>
      </c>
      <c r="D73" s="23">
        <v>1913</v>
      </c>
      <c r="E73" s="24">
        <v>1967</v>
      </c>
      <c r="F73" s="68">
        <v>10000</v>
      </c>
      <c r="G73" s="69" t="s">
        <v>254</v>
      </c>
      <c r="H73" s="38" t="s">
        <v>253</v>
      </c>
    </row>
    <row r="74" spans="1:8" s="28" customFormat="1" ht="41.25" customHeight="1" x14ac:dyDescent="0.25">
      <c r="A74" s="21">
        <v>33</v>
      </c>
      <c r="B74" s="21" t="s">
        <v>127</v>
      </c>
      <c r="C74" s="29" t="s">
        <v>37</v>
      </c>
      <c r="D74" s="23">
        <v>1561</v>
      </c>
      <c r="E74" s="24">
        <v>1990</v>
      </c>
      <c r="F74" s="68">
        <v>10000</v>
      </c>
      <c r="G74" s="69" t="s">
        <v>187</v>
      </c>
      <c r="H74" s="38" t="s">
        <v>188</v>
      </c>
    </row>
    <row r="75" spans="1:8" s="28" customFormat="1" ht="52.5" customHeight="1" x14ac:dyDescent="0.25">
      <c r="A75" s="21">
        <f t="shared" ref="A75" si="31">A74+1</f>
        <v>34</v>
      </c>
      <c r="B75" s="21" t="s">
        <v>128</v>
      </c>
      <c r="C75" s="29" t="s">
        <v>30</v>
      </c>
      <c r="D75" s="23">
        <v>1300</v>
      </c>
      <c r="E75" s="24">
        <v>1970</v>
      </c>
      <c r="F75" s="68">
        <v>10000</v>
      </c>
      <c r="G75" s="69" t="s">
        <v>185</v>
      </c>
      <c r="H75" s="38" t="s">
        <v>186</v>
      </c>
    </row>
    <row r="76" spans="1:8" s="28" customFormat="1" ht="59.25" customHeight="1" x14ac:dyDescent="0.25">
      <c r="A76" s="21">
        <v>34</v>
      </c>
      <c r="B76" s="21" t="s">
        <v>129</v>
      </c>
      <c r="C76" s="29" t="s">
        <v>32</v>
      </c>
      <c r="D76" s="23">
        <v>430</v>
      </c>
      <c r="E76" s="24">
        <v>1978</v>
      </c>
      <c r="F76" s="68">
        <v>10000</v>
      </c>
      <c r="G76" s="69" t="s">
        <v>320</v>
      </c>
      <c r="H76" s="38" t="s">
        <v>319</v>
      </c>
    </row>
    <row r="77" spans="1:8" s="28" customFormat="1" ht="51" customHeight="1" x14ac:dyDescent="0.25">
      <c r="A77" s="21">
        <f t="shared" ref="A77" si="32">A76+1</f>
        <v>35</v>
      </c>
      <c r="B77" s="21" t="s">
        <v>130</v>
      </c>
      <c r="C77" s="29" t="s">
        <v>31</v>
      </c>
      <c r="D77" s="23">
        <v>1720</v>
      </c>
      <c r="E77" s="24">
        <v>1973</v>
      </c>
      <c r="F77" s="68">
        <v>10000</v>
      </c>
      <c r="G77" s="69" t="s">
        <v>321</v>
      </c>
      <c r="H77" s="38" t="s">
        <v>322</v>
      </c>
    </row>
    <row r="78" spans="1:8" s="28" customFormat="1" ht="44.25" customHeight="1" x14ac:dyDescent="0.25">
      <c r="A78" s="21">
        <v>35</v>
      </c>
      <c r="B78" s="21" t="s">
        <v>131</v>
      </c>
      <c r="C78" s="29" t="s">
        <v>33</v>
      </c>
      <c r="D78" s="23">
        <v>185</v>
      </c>
      <c r="E78" s="24">
        <v>1973</v>
      </c>
      <c r="F78" s="68">
        <v>10000</v>
      </c>
      <c r="G78" s="69" t="s">
        <v>236</v>
      </c>
      <c r="H78" s="38" t="s">
        <v>235</v>
      </c>
    </row>
    <row r="79" spans="1:8" s="28" customFormat="1" ht="55.5" customHeight="1" x14ac:dyDescent="0.25">
      <c r="A79" s="21">
        <f t="shared" ref="A79" si="33">A78+1</f>
        <v>36</v>
      </c>
      <c r="B79" s="21" t="s">
        <v>132</v>
      </c>
      <c r="C79" s="29" t="s">
        <v>34</v>
      </c>
      <c r="D79" s="23">
        <v>3104</v>
      </c>
      <c r="E79" s="24">
        <v>1971</v>
      </c>
      <c r="F79" s="68">
        <v>10000</v>
      </c>
      <c r="G79" s="69" t="s">
        <v>233</v>
      </c>
      <c r="H79" s="38" t="s">
        <v>232</v>
      </c>
    </row>
    <row r="80" spans="1:8" s="28" customFormat="1" ht="52.5" customHeight="1" x14ac:dyDescent="0.25">
      <c r="A80" s="21">
        <v>36</v>
      </c>
      <c r="B80" s="21" t="s">
        <v>133</v>
      </c>
      <c r="C80" s="29" t="s">
        <v>35</v>
      </c>
      <c r="D80" s="23">
        <v>984</v>
      </c>
      <c r="E80" s="24">
        <v>1970</v>
      </c>
      <c r="F80" s="68">
        <v>10000</v>
      </c>
      <c r="G80" s="69" t="s">
        <v>242</v>
      </c>
      <c r="H80" s="38" t="s">
        <v>243</v>
      </c>
    </row>
    <row r="81" spans="1:8" s="28" customFormat="1" ht="53.25" customHeight="1" x14ac:dyDescent="0.25">
      <c r="A81" s="21">
        <f t="shared" ref="A81" si="34">A80+1</f>
        <v>37</v>
      </c>
      <c r="B81" s="21" t="s">
        <v>134</v>
      </c>
      <c r="C81" s="29" t="s">
        <v>38</v>
      </c>
      <c r="D81" s="23">
        <v>1737</v>
      </c>
      <c r="E81" s="24">
        <v>1969</v>
      </c>
      <c r="F81" s="30">
        <v>5000</v>
      </c>
      <c r="G81" s="70" t="s">
        <v>315</v>
      </c>
      <c r="H81" s="27" t="s">
        <v>316</v>
      </c>
    </row>
    <row r="82" spans="1:8" s="28" customFormat="1" ht="55.5" customHeight="1" x14ac:dyDescent="0.25">
      <c r="A82" s="21">
        <v>37</v>
      </c>
      <c r="B82" s="21" t="s">
        <v>135</v>
      </c>
      <c r="C82" s="29" t="s">
        <v>44</v>
      </c>
      <c r="D82" s="23">
        <v>2496</v>
      </c>
      <c r="E82" s="24">
        <v>1990</v>
      </c>
      <c r="F82" s="30">
        <v>5000</v>
      </c>
      <c r="G82" s="70" t="s">
        <v>262</v>
      </c>
      <c r="H82" s="27" t="s">
        <v>263</v>
      </c>
    </row>
    <row r="83" spans="1:8" s="28" customFormat="1" ht="51" customHeight="1" x14ac:dyDescent="0.25">
      <c r="A83" s="21">
        <f t="shared" ref="A83" si="35">A82+1</f>
        <v>38</v>
      </c>
      <c r="B83" s="21" t="s">
        <v>136</v>
      </c>
      <c r="C83" s="29" t="s">
        <v>45</v>
      </c>
      <c r="D83" s="23">
        <v>1185</v>
      </c>
      <c r="E83" s="24">
        <v>1979</v>
      </c>
      <c r="F83" s="30">
        <v>5000</v>
      </c>
      <c r="G83" s="70" t="s">
        <v>274</v>
      </c>
      <c r="H83" s="27" t="s">
        <v>277</v>
      </c>
    </row>
    <row r="84" spans="1:8" s="28" customFormat="1" ht="66" customHeight="1" x14ac:dyDescent="0.25">
      <c r="A84" s="21">
        <v>38</v>
      </c>
      <c r="B84" s="21" t="s">
        <v>137</v>
      </c>
      <c r="C84" s="29" t="s">
        <v>46</v>
      </c>
      <c r="D84" s="23">
        <v>4051</v>
      </c>
      <c r="E84" s="24">
        <v>1985</v>
      </c>
      <c r="F84" s="30">
        <f>5000+739282.32</f>
        <v>744282.32</v>
      </c>
      <c r="G84" s="70" t="s">
        <v>257</v>
      </c>
      <c r="H84" s="27" t="s">
        <v>258</v>
      </c>
    </row>
    <row r="85" spans="1:8" s="28" customFormat="1" ht="54" customHeight="1" x14ac:dyDescent="0.25">
      <c r="A85" s="21">
        <f t="shared" ref="A85" si="36">A84+1</f>
        <v>39</v>
      </c>
      <c r="B85" s="21" t="s">
        <v>7</v>
      </c>
      <c r="C85" s="29" t="s">
        <v>47</v>
      </c>
      <c r="D85" s="23">
        <v>18610</v>
      </c>
      <c r="E85" s="24">
        <v>2015</v>
      </c>
      <c r="F85" s="71">
        <f>41179338.83-1500000-4000000</f>
        <v>35679338.829999998</v>
      </c>
      <c r="G85" s="65" t="s">
        <v>190</v>
      </c>
      <c r="H85" s="52" t="s">
        <v>189</v>
      </c>
    </row>
    <row r="86" spans="1:8" s="28" customFormat="1" ht="54" customHeight="1" x14ac:dyDescent="0.25">
      <c r="A86" s="21">
        <v>39</v>
      </c>
      <c r="B86" s="21" t="s">
        <v>138</v>
      </c>
      <c r="C86" s="29" t="s">
        <v>50</v>
      </c>
      <c r="D86" s="23">
        <v>2055</v>
      </c>
      <c r="E86" s="24">
        <v>1985</v>
      </c>
      <c r="F86" s="30">
        <v>5000</v>
      </c>
      <c r="G86" s="70" t="s">
        <v>275</v>
      </c>
      <c r="H86" s="52" t="s">
        <v>283</v>
      </c>
    </row>
    <row r="87" spans="1:8" s="28" customFormat="1" ht="64.5" customHeight="1" x14ac:dyDescent="0.25">
      <c r="A87" s="21">
        <f t="shared" ref="A87" si="37">A86+1</f>
        <v>40</v>
      </c>
      <c r="B87" s="21" t="s">
        <v>167</v>
      </c>
      <c r="C87" s="29" t="s">
        <v>75</v>
      </c>
      <c r="D87" s="23">
        <v>993</v>
      </c>
      <c r="E87" s="24">
        <v>1960</v>
      </c>
      <c r="F87" s="30">
        <v>3000</v>
      </c>
      <c r="G87" s="70" t="s">
        <v>276</v>
      </c>
      <c r="H87" s="64" t="s">
        <v>278</v>
      </c>
    </row>
    <row r="88" spans="1:8" s="28" customFormat="1" ht="48" customHeight="1" x14ac:dyDescent="0.25">
      <c r="A88" s="21">
        <v>40</v>
      </c>
      <c r="B88" s="53" t="s">
        <v>341</v>
      </c>
      <c r="C88" s="72" t="s">
        <v>342</v>
      </c>
      <c r="D88" s="73">
        <v>2031</v>
      </c>
      <c r="E88" s="74">
        <v>1972</v>
      </c>
      <c r="F88" s="75">
        <v>1044448.76</v>
      </c>
      <c r="G88" s="76" t="s">
        <v>343</v>
      </c>
      <c r="H88" s="77" t="s">
        <v>344</v>
      </c>
    </row>
    <row r="89" spans="1:8" s="28" customFormat="1" ht="47.25" customHeight="1" x14ac:dyDescent="0.25">
      <c r="A89" s="21">
        <f t="shared" ref="A89" si="38">A88+1</f>
        <v>41</v>
      </c>
      <c r="B89" s="53" t="s">
        <v>341</v>
      </c>
      <c r="C89" s="72" t="s">
        <v>345</v>
      </c>
      <c r="D89" s="73">
        <v>1704</v>
      </c>
      <c r="E89" s="74">
        <v>1988</v>
      </c>
      <c r="F89" s="75">
        <v>876287.88</v>
      </c>
      <c r="G89" s="78" t="s">
        <v>346</v>
      </c>
      <c r="H89" s="79" t="s">
        <v>347</v>
      </c>
    </row>
    <row r="90" spans="1:8" s="50" customFormat="1" ht="52.5" customHeight="1" x14ac:dyDescent="0.2">
      <c r="A90" s="21">
        <v>41</v>
      </c>
      <c r="B90" s="80" t="s">
        <v>141</v>
      </c>
      <c r="C90" s="81" t="s">
        <v>148</v>
      </c>
      <c r="D90" s="82">
        <v>109.6</v>
      </c>
      <c r="E90" s="83">
        <v>2009</v>
      </c>
      <c r="F90" s="84">
        <v>819877</v>
      </c>
      <c r="G90" s="32" t="s">
        <v>272</v>
      </c>
      <c r="H90" s="80" t="s">
        <v>273</v>
      </c>
    </row>
    <row r="91" spans="1:8" s="28" customFormat="1" ht="36.75" customHeight="1" x14ac:dyDescent="0.25">
      <c r="A91" s="21">
        <f t="shared" ref="A91" si="39">A90+1</f>
        <v>42</v>
      </c>
      <c r="B91" s="29" t="s">
        <v>72</v>
      </c>
      <c r="C91" s="29" t="s">
        <v>140</v>
      </c>
      <c r="D91" s="85">
        <v>22</v>
      </c>
      <c r="E91" s="83">
        <v>2019</v>
      </c>
      <c r="F91" s="86">
        <v>431677</v>
      </c>
      <c r="G91" s="87" t="s">
        <v>268</v>
      </c>
      <c r="H91" s="88" t="s">
        <v>270</v>
      </c>
    </row>
    <row r="92" spans="1:8" s="28" customFormat="1" ht="73.5" customHeight="1" x14ac:dyDescent="0.25">
      <c r="A92" s="21">
        <v>42</v>
      </c>
      <c r="B92" s="29" t="s">
        <v>73</v>
      </c>
      <c r="C92" s="29" t="s">
        <v>140</v>
      </c>
      <c r="D92" s="85">
        <v>105</v>
      </c>
      <c r="E92" s="29">
        <v>2019</v>
      </c>
      <c r="F92" s="86">
        <v>1650862</v>
      </c>
      <c r="G92" s="87" t="s">
        <v>332</v>
      </c>
      <c r="H92" s="88" t="s">
        <v>331</v>
      </c>
    </row>
    <row r="93" spans="1:8" s="28" customFormat="1" ht="49.5" customHeight="1" x14ac:dyDescent="0.25">
      <c r="A93" s="21">
        <f t="shared" ref="A93" si="40">A92+1</f>
        <v>43</v>
      </c>
      <c r="B93" s="89" t="s">
        <v>76</v>
      </c>
      <c r="C93" s="90" t="s">
        <v>100</v>
      </c>
      <c r="D93" s="91">
        <v>51</v>
      </c>
      <c r="E93" s="92">
        <v>2013</v>
      </c>
      <c r="F93" s="93">
        <f>[1]TDSheet!$O$22</f>
        <v>434571</v>
      </c>
      <c r="G93" s="32" t="s">
        <v>325</v>
      </c>
      <c r="H93" s="94" t="s">
        <v>326</v>
      </c>
    </row>
    <row r="94" spans="1:8" s="28" customFormat="1" ht="49.5" customHeight="1" x14ac:dyDescent="0.25">
      <c r="A94" s="21">
        <v>43</v>
      </c>
      <c r="B94" s="89" t="s">
        <v>139</v>
      </c>
      <c r="C94" s="95" t="s">
        <v>118</v>
      </c>
      <c r="D94" s="91">
        <v>184</v>
      </c>
      <c r="E94" s="92">
        <v>2020</v>
      </c>
      <c r="F94" s="93">
        <v>767901.6</v>
      </c>
      <c r="G94" s="36" t="s">
        <v>269</v>
      </c>
      <c r="H94" s="90" t="s">
        <v>271</v>
      </c>
    </row>
    <row r="95" spans="1:8" ht="18.75" x14ac:dyDescent="0.3">
      <c r="A95" s="142" t="s">
        <v>102</v>
      </c>
      <c r="B95" s="143"/>
      <c r="C95" s="143"/>
      <c r="D95" s="143"/>
      <c r="E95" s="143"/>
      <c r="F95" s="143"/>
      <c r="G95" s="143"/>
      <c r="H95" s="143"/>
    </row>
    <row r="96" spans="1:8" s="28" customFormat="1" ht="39" x14ac:dyDescent="0.25">
      <c r="A96" s="96">
        <v>1</v>
      </c>
      <c r="B96" s="97" t="s">
        <v>84</v>
      </c>
      <c r="C96" s="98" t="s">
        <v>106</v>
      </c>
      <c r="D96" s="96">
        <v>292.2</v>
      </c>
      <c r="E96" s="96">
        <v>1990</v>
      </c>
      <c r="F96" s="78">
        <v>19584</v>
      </c>
      <c r="G96" s="99" t="s">
        <v>85</v>
      </c>
      <c r="H96" s="100" t="s">
        <v>328</v>
      </c>
    </row>
    <row r="97" spans="1:8" s="28" customFormat="1" ht="68.25" x14ac:dyDescent="0.25">
      <c r="A97" s="96">
        <v>2</v>
      </c>
      <c r="B97" s="101" t="s">
        <v>97</v>
      </c>
      <c r="C97" s="102" t="s">
        <v>101</v>
      </c>
      <c r="D97" s="103">
        <v>12.3</v>
      </c>
      <c r="E97" s="96">
        <v>2005</v>
      </c>
      <c r="F97" s="104">
        <v>168328.98</v>
      </c>
      <c r="G97" s="96" t="s">
        <v>98</v>
      </c>
      <c r="H97" s="27" t="s">
        <v>177</v>
      </c>
    </row>
    <row r="98" spans="1:8" s="28" customFormat="1" ht="64.5" x14ac:dyDescent="0.25">
      <c r="A98" s="96">
        <v>3</v>
      </c>
      <c r="B98" s="101" t="s">
        <v>39</v>
      </c>
      <c r="C98" s="105" t="s">
        <v>89</v>
      </c>
      <c r="D98" s="103"/>
      <c r="E98" s="96">
        <v>2009</v>
      </c>
      <c r="F98" s="104">
        <v>691500</v>
      </c>
      <c r="G98" s="96" t="s">
        <v>90</v>
      </c>
      <c r="H98" s="27" t="s">
        <v>178</v>
      </c>
    </row>
    <row r="99" spans="1:8" s="28" customFormat="1" ht="28.5" customHeight="1" x14ac:dyDescent="0.25">
      <c r="A99" s="106">
        <v>4</v>
      </c>
      <c r="B99" s="107" t="s">
        <v>142</v>
      </c>
      <c r="C99" s="108" t="s">
        <v>108</v>
      </c>
      <c r="D99" s="109" t="s">
        <v>143</v>
      </c>
      <c r="E99" s="110">
        <v>2019</v>
      </c>
      <c r="F99" s="111">
        <v>876737</v>
      </c>
      <c r="G99" s="106" t="s">
        <v>144</v>
      </c>
      <c r="H99" s="27" t="s">
        <v>173</v>
      </c>
    </row>
    <row r="100" spans="1:8" ht="18.75" customHeight="1" x14ac:dyDescent="0.25">
      <c r="A100" s="8"/>
      <c r="B100" s="144" t="s">
        <v>40</v>
      </c>
      <c r="C100" s="145"/>
      <c r="D100" s="145"/>
      <c r="E100" s="145"/>
      <c r="F100" s="145"/>
      <c r="G100" s="145"/>
      <c r="H100" s="145"/>
    </row>
    <row r="101" spans="1:8" s="28" customFormat="1" ht="38.25" x14ac:dyDescent="0.25">
      <c r="A101" s="106">
        <v>1</v>
      </c>
      <c r="B101" s="112" t="s">
        <v>153</v>
      </c>
      <c r="C101" s="113" t="s">
        <v>83</v>
      </c>
      <c r="D101" s="114">
        <v>3480</v>
      </c>
      <c r="E101" s="115">
        <v>1990</v>
      </c>
      <c r="F101" s="115">
        <v>536000</v>
      </c>
      <c r="G101" s="115" t="s">
        <v>99</v>
      </c>
      <c r="H101" s="116" t="s">
        <v>174</v>
      </c>
    </row>
    <row r="102" spans="1:8" s="28" customFormat="1" ht="38.25" x14ac:dyDescent="0.25">
      <c r="A102" s="106">
        <v>2</v>
      </c>
      <c r="B102" s="112" t="s">
        <v>40</v>
      </c>
      <c r="C102" s="117" t="s">
        <v>43</v>
      </c>
      <c r="D102" s="114">
        <v>331</v>
      </c>
      <c r="E102" s="115">
        <v>1990</v>
      </c>
      <c r="F102" s="118">
        <v>155133</v>
      </c>
      <c r="G102" s="115" t="s">
        <v>91</v>
      </c>
      <c r="H102" s="116" t="s">
        <v>175</v>
      </c>
    </row>
    <row r="103" spans="1:8" s="28" customFormat="1" ht="38.25" x14ac:dyDescent="0.25">
      <c r="A103" s="106">
        <v>3</v>
      </c>
      <c r="B103" s="116" t="s">
        <v>87</v>
      </c>
      <c r="C103" s="116" t="s">
        <v>88</v>
      </c>
      <c r="D103" s="119">
        <v>8</v>
      </c>
      <c r="E103" s="115">
        <v>2015</v>
      </c>
      <c r="F103" s="118">
        <v>2672.67</v>
      </c>
      <c r="G103" s="115" t="s">
        <v>103</v>
      </c>
      <c r="H103" s="116" t="s">
        <v>176</v>
      </c>
    </row>
    <row r="104" spans="1:8" s="28" customFormat="1" ht="25.5" x14ac:dyDescent="0.25">
      <c r="A104" s="106">
        <v>4</v>
      </c>
      <c r="B104" s="120" t="s">
        <v>74</v>
      </c>
      <c r="C104" s="108" t="s">
        <v>107</v>
      </c>
      <c r="D104" s="121">
        <v>569</v>
      </c>
      <c r="E104" s="110"/>
      <c r="F104" s="122"/>
      <c r="G104" s="123" t="s">
        <v>104</v>
      </c>
      <c r="H104" s="27" t="s">
        <v>172</v>
      </c>
    </row>
    <row r="105" spans="1:8" s="28" customFormat="1" ht="51" x14ac:dyDescent="0.25">
      <c r="A105" s="106">
        <v>5</v>
      </c>
      <c r="B105" s="124" t="s">
        <v>74</v>
      </c>
      <c r="C105" s="125" t="s">
        <v>151</v>
      </c>
      <c r="D105" s="121">
        <v>877</v>
      </c>
      <c r="E105" s="110">
        <v>1990</v>
      </c>
      <c r="F105" s="122"/>
      <c r="G105" s="123" t="s">
        <v>152</v>
      </c>
      <c r="H105" s="27" t="s">
        <v>181</v>
      </c>
    </row>
    <row r="106" spans="1:8" s="28" customFormat="1" ht="75" x14ac:dyDescent="0.25">
      <c r="A106" s="106">
        <v>6</v>
      </c>
      <c r="B106" s="126" t="s">
        <v>96</v>
      </c>
      <c r="C106" s="127" t="s">
        <v>51</v>
      </c>
      <c r="D106" s="128">
        <v>462</v>
      </c>
      <c r="E106" s="110">
        <v>2004</v>
      </c>
      <c r="F106" s="104">
        <v>3227152.32</v>
      </c>
      <c r="G106" s="106" t="s">
        <v>95</v>
      </c>
      <c r="H106" s="34" t="s">
        <v>169</v>
      </c>
    </row>
    <row r="107" spans="1:8" s="28" customFormat="1" ht="30" x14ac:dyDescent="0.25">
      <c r="A107" s="106">
        <v>7</v>
      </c>
      <c r="B107" s="126" t="s">
        <v>112</v>
      </c>
      <c r="C107" s="125" t="s">
        <v>42</v>
      </c>
      <c r="D107" s="129">
        <v>103</v>
      </c>
      <c r="E107" s="110">
        <v>2008</v>
      </c>
      <c r="F107" s="104">
        <v>304030</v>
      </c>
      <c r="G107" s="106" t="s">
        <v>145</v>
      </c>
      <c r="H107" s="34" t="s">
        <v>170</v>
      </c>
    </row>
    <row r="108" spans="1:8" s="28" customFormat="1" ht="30" x14ac:dyDescent="0.25">
      <c r="A108" s="106">
        <v>8</v>
      </c>
      <c r="B108" s="126" t="s">
        <v>111</v>
      </c>
      <c r="C108" s="125" t="s">
        <v>42</v>
      </c>
      <c r="D108" s="129">
        <v>40.4</v>
      </c>
      <c r="E108" s="110">
        <v>2008</v>
      </c>
      <c r="F108" s="104">
        <v>268720</v>
      </c>
      <c r="G108" s="106"/>
      <c r="H108" s="53" t="s">
        <v>82</v>
      </c>
    </row>
    <row r="109" spans="1:8" s="28" customFormat="1" ht="45" x14ac:dyDescent="0.25">
      <c r="A109" s="106">
        <v>9</v>
      </c>
      <c r="B109" s="120" t="s">
        <v>110</v>
      </c>
      <c r="C109" s="108" t="s">
        <v>109</v>
      </c>
      <c r="D109" s="130">
        <v>591.29999999999995</v>
      </c>
      <c r="E109" s="110">
        <v>2012</v>
      </c>
      <c r="F109" s="131">
        <v>4490523.4000000004</v>
      </c>
      <c r="G109" s="106" t="s">
        <v>146</v>
      </c>
      <c r="H109" s="27" t="s">
        <v>171</v>
      </c>
    </row>
    <row r="110" spans="1:8" s="28" customFormat="1" ht="30" x14ac:dyDescent="0.25">
      <c r="A110" s="106">
        <v>10</v>
      </c>
      <c r="B110" s="120" t="s">
        <v>41</v>
      </c>
      <c r="C110" s="108" t="s">
        <v>108</v>
      </c>
      <c r="D110" s="109">
        <v>31</v>
      </c>
      <c r="E110" s="110">
        <v>2019</v>
      </c>
      <c r="F110" s="132">
        <v>384952</v>
      </c>
      <c r="G110" s="106" t="s">
        <v>105</v>
      </c>
      <c r="H110" s="27" t="s">
        <v>182</v>
      </c>
    </row>
    <row r="111" spans="1:8" s="28" customFormat="1" ht="60" x14ac:dyDescent="0.25">
      <c r="A111" s="106">
        <v>11</v>
      </c>
      <c r="B111" s="120" t="s">
        <v>150</v>
      </c>
      <c r="C111" s="108" t="s">
        <v>118</v>
      </c>
      <c r="D111" s="109">
        <v>54</v>
      </c>
      <c r="E111" s="110">
        <v>2020</v>
      </c>
      <c r="F111" s="132">
        <v>1641616.4</v>
      </c>
      <c r="G111" s="106" t="s">
        <v>147</v>
      </c>
      <c r="H111" s="27" t="s">
        <v>179</v>
      </c>
    </row>
    <row r="112" spans="1:8" s="28" customFormat="1" ht="96" x14ac:dyDescent="0.25">
      <c r="A112" s="106">
        <v>12</v>
      </c>
      <c r="B112" s="133" t="s">
        <v>92</v>
      </c>
      <c r="C112" s="43" t="s">
        <v>93</v>
      </c>
      <c r="D112" s="134">
        <v>341</v>
      </c>
      <c r="E112" s="115">
        <v>2005</v>
      </c>
      <c r="F112" s="104">
        <v>342404.7</v>
      </c>
      <c r="G112" s="115" t="s">
        <v>94</v>
      </c>
      <c r="H112" s="116" t="s">
        <v>180</v>
      </c>
    </row>
    <row r="113" spans="3:8" s="28" customFormat="1" x14ac:dyDescent="0.25">
      <c r="C113" s="135"/>
      <c r="D113" s="136"/>
      <c r="E113" s="137"/>
      <c r="F113" s="138"/>
      <c r="G113" s="139"/>
      <c r="H113" s="140"/>
    </row>
  </sheetData>
  <mergeCells count="5">
    <mergeCell ref="B5:H5"/>
    <mergeCell ref="A95:H95"/>
    <mergeCell ref="B100:H100"/>
    <mergeCell ref="A9:H9"/>
    <mergeCell ref="F2:H4"/>
  </mergeCells>
  <pageMargins left="0.7" right="0.7" top="0.75" bottom="0.75" header="0.3" footer="0.3"/>
  <pageSetup paperSize="9"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объектов в концессию</vt:lpstr>
      <vt:lpstr>'перечень объектов в концессию'!Область_печати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2023-02-02T06:35:24Z</dcterms:modified>
</cp:coreProperties>
</file>