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ЦБ\Desktop\Закупки 2022\Бумага\"/>
    </mc:Choice>
  </mc:AlternateContent>
  <bookViews>
    <workbookView xWindow="-120" yWindow="-120" windowWidth="29040" windowHeight="15840" tabRatio="561"/>
  </bookViews>
  <sheets>
    <sheet name="1" sheetId="1" r:id="rId1"/>
  </sheets>
  <definedNames>
    <definedName name="_xlnm._FilterDatabase" localSheetId="0" hidden="1">'1'!#REF!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K13" i="1" l="1"/>
  <c r="K12" i="1"/>
  <c r="F13" i="1"/>
  <c r="G13" i="1" s="1"/>
  <c r="K11" i="1"/>
  <c r="F11" i="1" l="1"/>
  <c r="G11" i="1" s="1"/>
  <c r="F12" i="1" l="1"/>
  <c r="G12" i="1" s="1"/>
</calcChain>
</file>

<file path=xl/sharedStrings.xml><?xml version="1.0" encoding="utf-8"?>
<sst xmlns="http://schemas.openxmlformats.org/spreadsheetml/2006/main" count="51" uniqueCount="46">
  <si>
    <t>-</t>
  </si>
  <si>
    <t>v</t>
  </si>
  <si>
    <t>V</t>
  </si>
  <si>
    <t>Ед.изм.</t>
  </si>
  <si>
    <t>Кол-во (Общее)</t>
  </si>
  <si>
    <t>Условное обозначе-ние/ Фор-мула</t>
  </si>
  <si>
    <t>Цена за ед.изм., руб.</t>
  </si>
  <si>
    <t>Источники информации: реестр контрактов (номера реестровых записей):</t>
  </si>
  <si>
    <t>Номер источника информации</t>
  </si>
  <si>
    <t>Дата заключения контракта</t>
  </si>
  <si>
    <t>Реестровый номер контракта</t>
  </si>
  <si>
    <t xml:space="preserve">Таблица 1 </t>
  </si>
  <si>
    <t>Коэффициент вариации, %</t>
  </si>
  <si>
    <t xml:space="preserve">Бумага для офисной техники белая  </t>
  </si>
  <si>
    <t>ПАЧ</t>
  </si>
  <si>
    <t>Наименование Товара</t>
  </si>
  <si>
    <t>т013976</t>
  </si>
  <si>
    <t>т000241</t>
  </si>
  <si>
    <t>Номер позиции Регионального каталога ТРУ</t>
  </si>
  <si>
    <t>№ 
п/п</t>
  </si>
  <si>
    <t>Сведения из реестра контрактов за ед. изм. Товара, руб.
(цi)</t>
  </si>
  <si>
    <t>т007748</t>
  </si>
  <si>
    <t>Источник информации 1 (п.1)
Источник информации 4 (п.2)
Источник информации 7 (п.3)</t>
  </si>
  <si>
    <t>Источник информации 2 (п.1)
Источник информации 5 (п.2)
Источник информации 8 (п.3)</t>
  </si>
  <si>
    <t>Источник информации 3 (п.1)
Источник информации 6 (п.2)
Источник информации 9 (п.3)</t>
  </si>
  <si>
    <t>1182101394021000007</t>
  </si>
  <si>
    <t>3434523882021000001</t>
  </si>
  <si>
    <t>1165901787221000086</t>
  </si>
  <si>
    <t xml:space="preserve"> 2182801585821000006</t>
  </si>
  <si>
    <t>НМЦ Товара, руб.</t>
  </si>
  <si>
    <t>НМЦ за ед.изм. Товара *v</t>
  </si>
  <si>
    <t xml:space="preserve">Бумага для офисной техники белая </t>
  </si>
  <si>
    <r>
      <t>Итого НМЦК</t>
    </r>
    <r>
      <rPr>
        <b/>
        <vertAlign val="superscript"/>
        <sz val="12"/>
        <color theme="1"/>
        <rFont val="Times New Roman"/>
        <family val="1"/>
        <charset val="204"/>
      </rPr>
      <t>рын</t>
    </r>
    <r>
      <rPr>
        <b/>
        <sz val="12"/>
        <color theme="1"/>
        <rFont val="Times New Roman"/>
        <family val="1"/>
        <charset val="204"/>
      </rPr>
      <t>, руб:</t>
    </r>
  </si>
  <si>
    <r>
      <t xml:space="preserve">
1) Используемые условные обозначения:
Цена за ед. изм. – цена за единицу измерения Товара по одной позиции Технического задания;
Стоимость (Общая)  – стоимость Товара по одной позиции Технического задания;
НМЦК</t>
    </r>
    <r>
      <rPr>
        <vertAlign val="superscript"/>
        <sz val="12"/>
        <color theme="1"/>
        <rFont val="Times New Roman"/>
        <family val="1"/>
        <charset val="204"/>
      </rPr>
      <t xml:space="preserve">рын </t>
    </r>
    <r>
      <rPr>
        <sz val="12"/>
        <color theme="1"/>
        <rFont val="Times New Roman"/>
        <family val="1"/>
        <charset val="204"/>
      </rPr>
      <t xml:space="preserve">– начальная (максимальная) цена контракта;
v - количество (объем) закупаемого Товара;
n - количество значений, используемых в расчете;
i - номер источника ценовой информации;
</t>
    </r>
    <r>
      <rPr>
        <i/>
        <sz val="12"/>
        <color theme="1"/>
        <rFont val="Times New Roman"/>
        <family val="1"/>
        <charset val="204"/>
      </rPr>
      <t>цi</t>
    </r>
    <r>
      <rPr>
        <sz val="12"/>
        <color theme="1"/>
        <rFont val="Times New Roman"/>
        <family val="1"/>
        <charset val="204"/>
      </rPr>
      <t xml:space="preserve"> - цена единицы Товара, представленная в источнике с номером i;
V - коэффициент вариации.
2) Коэффициент вариации не превышает 33%.</t>
    </r>
  </si>
  <si>
    <t>Дата подготовки: январь 2022 г.</t>
  </si>
  <si>
    <t>2183800731021000013</t>
  </si>
  <si>
    <t xml:space="preserve"> 3182901568121000164</t>
  </si>
  <si>
    <t>3182901568121000164</t>
  </si>
  <si>
    <t>2183300285421000059</t>
  </si>
  <si>
    <t>2183105911821000015</t>
  </si>
  <si>
    <t xml:space="preserve">2. Для обоснования начальной (максимальной) цены контракта использовался метод сопоставимых рыночных цен (анализа рынка). Обоснование начальной (максимальной) цены контракта подготовлено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 </t>
  </si>
  <si>
    <t>3. Информация о валюте, используемой для формирования цены контракта и расчетов с поставщиком (подрядчиком, исполнителем), порядке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Российский рубль.</t>
  </si>
  <si>
    <t>1. Основные характеристики объекта закупки приведены в описании объекта закупки (Приложение №1 к извещению об осуществлении закупки)</t>
  </si>
  <si>
    <t>Обоснование начальной (максимальной) цены контракта, начальных цен единиц товара, работы, услуги</t>
  </si>
  <si>
    <t xml:space="preserve">Расчет: </t>
  </si>
  <si>
    <t>Приложение №2 к извещению об осуществлении закупки по заявке № 5759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</si>
</sst>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2" borderId="0" xfId="0" applyFont="1" applyFill="1" applyBorder="1" applyAlignment="1"/>
    <xf numFmtId="0" fontId="5" fillId="0" borderId="0" xfId="0" applyFont="1" applyBorder="1" applyAlignment="1">
      <alignment wrapTex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8" fillId="0" borderId="0" xfId="1" applyFont="1" applyAlignment="1">
      <alignment wrapText="1"/>
    </xf>
    <xf numFmtId="0" fontId="8" fillId="0" borderId="0" xfId="1" applyFont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2" fontId="1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/>
    <xf numFmtId="0" fontId="7" fillId="0" borderId="0" xfId="0" applyFont="1" applyFill="1" applyAlignment="1">
      <alignment horizontal="left" wrapText="1"/>
    </xf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8" fillId="2" borderId="0" xfId="1" applyFont="1" applyFill="1" applyAlignment="1">
      <alignment vertical="top" wrapText="1"/>
    </xf>
    <xf numFmtId="0" fontId="8" fillId="2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159884</xdr:colOff>
      <xdr:row>8</xdr:row>
      <xdr:rowOff>190501</xdr:rowOff>
    </xdr:from>
    <xdr:to>
      <xdr:col>5</xdr:col>
      <xdr:colOff>638841</xdr:colOff>
      <xdr:row>8</xdr:row>
      <xdr:rowOff>676277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2634" y="3881439"/>
          <a:ext cx="478957" cy="485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9"/>
  <sheetViews>
    <sheetView tabSelected="1" zoomScale="80" zoomScaleNormal="80" workbookViewId="0">
      <selection activeCell="K10" sqref="K10"/>
    </sheetView>
  </sheetViews>
  <sheetFormatPr defaultRowHeight="15.75" x14ac:dyDescent="0.25"/>
  <cols>
    <col min="1" max="1" width="12.7109375" style="2" customWidth="1"/>
    <col min="2" max="2" width="42" style="2" customWidth="1"/>
    <col min="3" max="3" width="20.28515625" style="2" customWidth="1"/>
    <col min="4" max="4" width="10.42578125" style="2" customWidth="1"/>
    <col min="5" max="5" width="11.5703125" style="2" bestFit="1" customWidth="1"/>
    <col min="6" max="6" width="12.5703125" style="2" customWidth="1"/>
    <col min="7" max="7" width="19.42578125" style="2" customWidth="1"/>
    <col min="8" max="8" width="22.42578125" style="20" customWidth="1"/>
    <col min="9" max="9" width="22.5703125" style="20" customWidth="1"/>
    <col min="10" max="10" width="22.28515625" style="20" customWidth="1"/>
    <col min="11" max="11" width="26.5703125" style="2" customWidth="1"/>
    <col min="12" max="16384" width="9.140625" style="3"/>
  </cols>
  <sheetData>
    <row r="1" spans="1:55" ht="73.5" customHeight="1" x14ac:dyDescent="0.25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55" s="4" customForma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55" s="4" customFormat="1" ht="32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46" t="s">
        <v>45</v>
      </c>
      <c r="K3" s="46"/>
    </row>
    <row r="4" spans="1:55" s="4" customFormat="1" ht="15" customHeight="1" x14ac:dyDescent="0.25">
      <c r="A4" s="51" t="s">
        <v>42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21"/>
    </row>
    <row r="5" spans="1:55" s="4" customFormat="1" ht="50.25" customHeight="1" x14ac:dyDescent="0.25">
      <c r="A5" s="52" t="s">
        <v>40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23"/>
      <c r="M5" s="23"/>
      <c r="N5" s="23"/>
      <c r="O5" s="23"/>
      <c r="P5" s="22"/>
    </row>
    <row r="6" spans="1:55" s="4" customFormat="1" ht="45" customHeight="1" x14ac:dyDescent="0.25">
      <c r="A6" s="52" t="s">
        <v>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23"/>
      <c r="M6" s="23"/>
      <c r="N6" s="23"/>
      <c r="O6" s="23"/>
      <c r="P6" s="21"/>
    </row>
    <row r="7" spans="1:55" s="4" customFormat="1" x14ac:dyDescent="0.25">
      <c r="A7" s="39" t="s">
        <v>44</v>
      </c>
      <c r="B7" s="24"/>
      <c r="C7" s="24"/>
      <c r="D7" s="24"/>
      <c r="E7" s="24"/>
      <c r="F7" s="24"/>
      <c r="G7" s="24"/>
      <c r="H7" s="24"/>
      <c r="I7" s="24"/>
      <c r="J7" s="24"/>
      <c r="K7" s="25" t="s">
        <v>11</v>
      </c>
      <c r="L7" s="14"/>
      <c r="M7" s="14"/>
      <c r="N7" s="14"/>
      <c r="O7" s="14"/>
    </row>
    <row r="8" spans="1:55" s="4" customFormat="1" ht="75" customHeight="1" x14ac:dyDescent="0.25">
      <c r="A8" s="5" t="s">
        <v>19</v>
      </c>
      <c r="B8" s="5" t="s">
        <v>15</v>
      </c>
      <c r="C8" s="5" t="s">
        <v>18</v>
      </c>
      <c r="D8" s="5" t="s">
        <v>3</v>
      </c>
      <c r="E8" s="5" t="s">
        <v>4</v>
      </c>
      <c r="F8" s="5" t="s">
        <v>6</v>
      </c>
      <c r="G8" s="5" t="s">
        <v>29</v>
      </c>
      <c r="H8" s="42" t="s">
        <v>20</v>
      </c>
      <c r="I8" s="42"/>
      <c r="J8" s="42"/>
      <c r="K8" s="5" t="s">
        <v>12</v>
      </c>
      <c r="L8" s="14"/>
      <c r="M8" s="14"/>
      <c r="N8" s="14"/>
      <c r="O8" s="14"/>
    </row>
    <row r="9" spans="1:55" s="4" customFormat="1" ht="74.25" customHeight="1" x14ac:dyDescent="0.25">
      <c r="A9" s="5" t="s">
        <v>5</v>
      </c>
      <c r="B9" s="5" t="s">
        <v>0</v>
      </c>
      <c r="C9" s="5" t="s">
        <v>0</v>
      </c>
      <c r="D9" s="5" t="s">
        <v>0</v>
      </c>
      <c r="E9" s="5" t="s">
        <v>1</v>
      </c>
      <c r="F9" s="5"/>
      <c r="G9" s="5" t="s">
        <v>30</v>
      </c>
      <c r="H9" s="1" t="s">
        <v>22</v>
      </c>
      <c r="I9" s="1" t="s">
        <v>23</v>
      </c>
      <c r="J9" s="1" t="s">
        <v>24</v>
      </c>
      <c r="K9" s="26" t="s">
        <v>2</v>
      </c>
      <c r="L9" s="14"/>
      <c r="M9" s="14"/>
      <c r="N9" s="14"/>
      <c r="O9" s="14"/>
    </row>
    <row r="10" spans="1:55" s="8" customFormat="1" x14ac:dyDescent="0.25">
      <c r="A10" s="27">
        <v>1</v>
      </c>
      <c r="B10" s="7">
        <v>2</v>
      </c>
      <c r="C10" s="27">
        <v>3</v>
      </c>
      <c r="D10" s="7">
        <v>4</v>
      </c>
      <c r="E10" s="27">
        <v>5</v>
      </c>
      <c r="F10" s="7">
        <v>6</v>
      </c>
      <c r="G10" s="27">
        <v>7</v>
      </c>
      <c r="H10" s="7">
        <v>8</v>
      </c>
      <c r="I10" s="7">
        <v>9</v>
      </c>
      <c r="J10" s="7">
        <v>10</v>
      </c>
      <c r="K10" s="27">
        <v>11</v>
      </c>
      <c r="L10" s="14"/>
      <c r="M10" s="14"/>
      <c r="N10" s="14"/>
      <c r="O10" s="1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  <row r="11" spans="1:55" s="8" customFormat="1" x14ac:dyDescent="0.25">
      <c r="A11" s="9">
        <v>1</v>
      </c>
      <c r="B11" s="6" t="s">
        <v>31</v>
      </c>
      <c r="C11" s="6" t="s">
        <v>16</v>
      </c>
      <c r="D11" s="10" t="s">
        <v>14</v>
      </c>
      <c r="E11" s="28"/>
      <c r="F11" s="11">
        <f t="shared" ref="F11" si="0">ROUND(AVERAGE(H11:J11), 2)</f>
        <v>220.4</v>
      </c>
      <c r="G11" s="29">
        <f>E11*F11</f>
        <v>0</v>
      </c>
      <c r="H11" s="12">
        <v>218.66</v>
      </c>
      <c r="I11" s="12">
        <v>220.11</v>
      </c>
      <c r="J11" s="12">
        <v>222.42</v>
      </c>
      <c r="K11" s="13">
        <f>STDEV(H11:J11)*100/AVERAGE(H11:J11)</f>
        <v>0.86041274046026228</v>
      </c>
      <c r="L11" s="14"/>
      <c r="M11" s="14"/>
      <c r="N11" s="14"/>
      <c r="O11" s="1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5" s="14" customFormat="1" x14ac:dyDescent="0.25">
      <c r="A12" s="9">
        <v>2</v>
      </c>
      <c r="B12" s="6" t="s">
        <v>13</v>
      </c>
      <c r="C12" s="6" t="s">
        <v>17</v>
      </c>
      <c r="D12" s="10" t="s">
        <v>14</v>
      </c>
      <c r="E12" s="28"/>
      <c r="F12" s="11">
        <f>ROUND(AVERAGE(H12:J12), 2)</f>
        <v>240.09</v>
      </c>
      <c r="G12" s="29">
        <f t="shared" ref="G12:G13" si="1">E12*F12</f>
        <v>0</v>
      </c>
      <c r="H12" s="12">
        <v>246.07</v>
      </c>
      <c r="I12" s="12">
        <v>242.33</v>
      </c>
      <c r="J12" s="12">
        <v>231.88</v>
      </c>
      <c r="K12" s="13">
        <f>STDEV(H12:J12)*100/AVERAGE(H12:J12)</f>
        <v>3.0632506749540434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</row>
    <row r="13" spans="1:55" s="14" customFormat="1" x14ac:dyDescent="0.25">
      <c r="A13" s="9">
        <v>3</v>
      </c>
      <c r="B13" s="6" t="s">
        <v>13</v>
      </c>
      <c r="C13" s="6" t="s">
        <v>21</v>
      </c>
      <c r="D13" s="10" t="s">
        <v>14</v>
      </c>
      <c r="E13" s="28"/>
      <c r="F13" s="11">
        <f>ROUND(AVERAGE(H13:J13), 2)</f>
        <v>428.04</v>
      </c>
      <c r="G13" s="29">
        <f t="shared" si="1"/>
        <v>0</v>
      </c>
      <c r="H13" s="30">
        <v>457.15</v>
      </c>
      <c r="I13" s="12">
        <v>408.25</v>
      </c>
      <c r="J13" s="12">
        <v>418.73</v>
      </c>
      <c r="K13" s="13">
        <f>STDEV(H13:J13)*100/AVERAGE(H13:J13)</f>
        <v>6.0148098483230932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1:55" s="4" customFormat="1" ht="18.75" x14ac:dyDescent="0.25">
      <c r="A14" s="47" t="s">
        <v>32</v>
      </c>
      <c r="B14" s="48"/>
      <c r="C14" s="48"/>
      <c r="D14" s="48"/>
      <c r="E14" s="48"/>
      <c r="F14" s="48"/>
      <c r="G14" s="31">
        <f>SUM(E11:E13)</f>
        <v>0</v>
      </c>
      <c r="H14" s="15"/>
      <c r="I14" s="15"/>
      <c r="J14" s="15"/>
      <c r="K14" s="32"/>
      <c r="L14" s="14"/>
      <c r="M14" s="14"/>
      <c r="N14" s="14"/>
      <c r="O14" s="14"/>
    </row>
    <row r="15" spans="1:55" ht="157.5" customHeight="1" x14ac:dyDescent="0.25">
      <c r="A15" s="43" t="s">
        <v>33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14"/>
      <c r="M15" s="14"/>
      <c r="N15" s="14"/>
      <c r="O15" s="1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15.7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</row>
    <row r="17" spans="1:55" ht="15.75" customHeight="1" x14ac:dyDescent="0.25">
      <c r="A17" s="45" t="s">
        <v>7</v>
      </c>
      <c r="B17" s="45"/>
      <c r="C17" s="45"/>
      <c r="D17" s="16"/>
      <c r="E17" s="16"/>
      <c r="F17" s="16"/>
      <c r="G17" s="16"/>
      <c r="H17" s="16"/>
      <c r="I17" s="16"/>
      <c r="J17" s="16"/>
      <c r="K17" s="16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</row>
    <row r="18" spans="1:55" ht="57.75" customHeight="1" x14ac:dyDescent="0.25">
      <c r="A18" s="9" t="s">
        <v>8</v>
      </c>
      <c r="B18" s="33" t="s">
        <v>10</v>
      </c>
      <c r="C18" s="9" t="s">
        <v>9</v>
      </c>
      <c r="D18" s="16"/>
      <c r="E18" s="16"/>
      <c r="F18" s="16"/>
      <c r="G18" s="16"/>
      <c r="H18" s="16"/>
      <c r="I18" s="16"/>
      <c r="J18" s="16"/>
      <c r="K18" s="16"/>
      <c r="L18" s="2"/>
      <c r="M18" s="2"/>
      <c r="N18" s="2"/>
      <c r="O18" s="2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</row>
    <row r="19" spans="1:55" ht="15.75" customHeight="1" x14ac:dyDescent="0.25">
      <c r="A19" s="9">
        <v>1</v>
      </c>
      <c r="B19" s="17" t="s">
        <v>25</v>
      </c>
      <c r="C19" s="18">
        <v>44295</v>
      </c>
      <c r="D19" s="49"/>
      <c r="E19" s="16"/>
      <c r="F19" s="16"/>
      <c r="G19" s="16"/>
      <c r="H19" s="16"/>
      <c r="I19" s="16"/>
      <c r="J19" s="16"/>
      <c r="K19" s="16"/>
      <c r="L19" s="2"/>
      <c r="M19" s="2"/>
      <c r="N19" s="2"/>
      <c r="O19" s="2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</row>
    <row r="20" spans="1:55" ht="15.75" customHeight="1" x14ac:dyDescent="0.25">
      <c r="A20" s="9">
        <v>2</v>
      </c>
      <c r="B20" s="17" t="s">
        <v>26</v>
      </c>
      <c r="C20" s="34">
        <v>44316</v>
      </c>
      <c r="D20" s="49"/>
      <c r="E20" s="16"/>
      <c r="F20" s="16"/>
      <c r="G20" s="16"/>
      <c r="H20" s="16"/>
      <c r="I20" s="16"/>
      <c r="J20" s="16"/>
      <c r="K20" s="16"/>
      <c r="L20" s="2"/>
      <c r="M20" s="2"/>
      <c r="N20" s="2"/>
      <c r="O20" s="2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1:55" ht="15.75" customHeight="1" x14ac:dyDescent="0.25">
      <c r="A21" s="9">
        <v>3</v>
      </c>
      <c r="B21" s="17" t="s">
        <v>27</v>
      </c>
      <c r="C21" s="18">
        <v>44307</v>
      </c>
      <c r="D21" s="49"/>
      <c r="E21" s="16"/>
      <c r="F21" s="16"/>
      <c r="G21" s="16"/>
      <c r="H21" s="16"/>
      <c r="I21" s="16"/>
      <c r="J21" s="16"/>
      <c r="K21" s="16"/>
      <c r="L21" s="2"/>
      <c r="M21" s="2"/>
      <c r="N21" s="2"/>
      <c r="O21" s="2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1:55" ht="15.75" customHeight="1" x14ac:dyDescent="0.25">
      <c r="A22" s="9">
        <v>4</v>
      </c>
      <c r="B22" s="17" t="s">
        <v>36</v>
      </c>
      <c r="C22" s="35">
        <v>44348</v>
      </c>
      <c r="D22" s="50"/>
      <c r="E22" s="16"/>
      <c r="F22" s="16"/>
      <c r="G22" s="16"/>
      <c r="H22" s="16"/>
      <c r="I22" s="16"/>
      <c r="J22" s="16"/>
      <c r="K22" s="16"/>
      <c r="L22" s="2"/>
      <c r="M22" s="2"/>
      <c r="N22" s="2"/>
      <c r="O22" s="2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55" ht="15.75" customHeight="1" x14ac:dyDescent="0.25">
      <c r="A23" s="9">
        <v>5</v>
      </c>
      <c r="B23" s="17" t="s">
        <v>35</v>
      </c>
      <c r="C23" s="36">
        <v>44354</v>
      </c>
      <c r="D23" s="50"/>
      <c r="E23" s="16"/>
      <c r="F23" s="16"/>
      <c r="G23" s="16"/>
      <c r="H23" s="16"/>
      <c r="I23" s="16"/>
      <c r="J23" s="16"/>
      <c r="K23" s="16"/>
      <c r="L23" s="2"/>
      <c r="M23" s="2"/>
      <c r="N23" s="2"/>
      <c r="O23" s="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55" ht="15.75" customHeight="1" x14ac:dyDescent="0.25">
      <c r="A24" s="9">
        <v>6</v>
      </c>
      <c r="B24" s="19" t="s">
        <v>28</v>
      </c>
      <c r="C24" s="18">
        <v>44251</v>
      </c>
      <c r="D24" s="50"/>
      <c r="E24" s="16"/>
      <c r="F24" s="16"/>
      <c r="G24" s="16"/>
      <c r="H24" s="16"/>
      <c r="I24" s="16"/>
      <c r="J24" s="16"/>
      <c r="K24" s="1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1:55" ht="15.75" customHeight="1" x14ac:dyDescent="0.25">
      <c r="A25" s="9">
        <v>7</v>
      </c>
      <c r="B25" s="17" t="s">
        <v>37</v>
      </c>
      <c r="C25" s="18">
        <v>44348</v>
      </c>
      <c r="D25" s="50"/>
      <c r="E25" s="16"/>
      <c r="F25" s="16"/>
      <c r="G25" s="16"/>
      <c r="H25" s="16"/>
      <c r="I25" s="16"/>
      <c r="J25" s="16"/>
      <c r="K25" s="1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ht="17.25" customHeight="1" x14ac:dyDescent="0.25">
      <c r="A26" s="9">
        <v>8</v>
      </c>
      <c r="B26" s="17" t="s">
        <v>38</v>
      </c>
      <c r="C26" s="18">
        <v>44210</v>
      </c>
      <c r="D26" s="50"/>
      <c r="E26" s="16"/>
      <c r="F26" s="16"/>
      <c r="G26" s="16"/>
      <c r="H26" s="16"/>
      <c r="I26" s="16"/>
      <c r="J26" s="16"/>
      <c r="K26" s="1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5" x14ac:dyDescent="0.25">
      <c r="A27" s="9">
        <v>9</v>
      </c>
      <c r="B27" s="17" t="s">
        <v>39</v>
      </c>
      <c r="C27" s="18">
        <v>44445</v>
      </c>
      <c r="D27" s="50"/>
      <c r="E27" s="16"/>
      <c r="F27" s="16"/>
      <c r="G27" s="16"/>
      <c r="H27" s="16"/>
      <c r="I27" s="16"/>
      <c r="J27" s="16"/>
      <c r="K27" s="1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x14ac:dyDescent="0.25">
      <c r="A28" s="37"/>
      <c r="B28" s="37"/>
      <c r="C28" s="38"/>
      <c r="D28" s="16"/>
      <c r="E28" s="16"/>
      <c r="F28" s="16"/>
      <c r="G28" s="16"/>
      <c r="H28" s="16"/>
      <c r="I28" s="16"/>
      <c r="J28" s="16"/>
      <c r="K28" s="1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 ht="15" customHeight="1" x14ac:dyDescent="0.25">
      <c r="A29" s="41" t="s">
        <v>34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</sheetData>
  <mergeCells count="14">
    <mergeCell ref="A1:K1"/>
    <mergeCell ref="A29:K29"/>
    <mergeCell ref="H8:J8"/>
    <mergeCell ref="A15:K15"/>
    <mergeCell ref="A2:K2"/>
    <mergeCell ref="A17:C17"/>
    <mergeCell ref="J3:K3"/>
    <mergeCell ref="A14:F14"/>
    <mergeCell ref="D19:D21"/>
    <mergeCell ref="D22:D24"/>
    <mergeCell ref="D25:D27"/>
    <mergeCell ref="A4:O4"/>
    <mergeCell ref="A5:K5"/>
    <mergeCell ref="A6:K6"/>
  </mergeCells>
  <phoneticPr fontId="3" type="noConversion"/>
  <conditionalFormatting sqref="K11:K13">
    <cfRule type="cellIs" dxfId="0" priority="183" operator="greaterThan">
      <formula>33</formula>
    </cfRule>
  </conditionalFormatting>
  <pageMargins left="0.27559055118110237" right="0.23622047244094491" top="0.70866141732283472" bottom="0.15748031496062992" header="0.6692913385826772" footer="0.15748031496062992"/>
  <pageSetup paperSize="9" scale="62" orientation="landscape" r:id="rId1"/>
  <ignoredErrors>
    <ignoredError sqref="F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ЦБ</cp:lastModifiedBy>
  <cp:lastPrinted>2021-06-04T07:09:54Z</cp:lastPrinted>
  <dcterms:created xsi:type="dcterms:W3CDTF">2015-11-18T11:58:29Z</dcterms:created>
  <dcterms:modified xsi:type="dcterms:W3CDTF">2022-04-07T07:32:58Z</dcterms:modified>
</cp:coreProperties>
</file>