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6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E36" i="4"/>
  <c r="D36"/>
  <c r="E41"/>
  <c r="D41"/>
  <c r="D40"/>
  <c r="C41"/>
  <c r="B4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7"/>
  <c r="D38"/>
  <c r="D39"/>
  <c r="C38" i="6"/>
  <c r="E38" s="1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6"/>
  <c r="E15"/>
  <c r="E14"/>
  <c r="E13"/>
  <c r="E12"/>
  <c r="E40" i="4" l="1"/>
  <c r="E39"/>
  <c r="E38"/>
  <c r="E37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</calcChain>
</file>

<file path=xl/sharedStrings.xml><?xml version="1.0" encoding="utf-8"?>
<sst xmlns="http://schemas.openxmlformats.org/spreadsheetml/2006/main" count="138" uniqueCount="128">
  <si>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</si>
  <si>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</si>
  <si>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</si>
  <si>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</si>
  <si>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</si>
  <si>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</si>
  <si>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</si>
  <si>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</si>
  <si>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</si>
  <si>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</si>
  <si>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</si>
  <si>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</si>
  <si>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000 0111 0000000000 000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</si>
  <si>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</si>
  <si>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</si>
  <si>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</si>
  <si>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</si>
  <si>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</si>
  <si>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</si>
  <si>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</si>
  <si>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</si>
  <si>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</si>
  <si>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</si>
  <si>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</si>
  <si>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</si>
  <si>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</si>
  <si>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</si>
  <si>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</si>
  <si>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</si>
  <si>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</si>
  <si>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</si>
  <si>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</si>
  <si>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</si>
  <si>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</si>
  <si>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000 1202 0000000000 000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</si>
  <si>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</si>
  <si>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</si>
  <si>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</si>
  <si>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</si>
  <si>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Проводятся конкурсные процедуры. Оплата произведена на основании актов выполненных работ.</t>
  </si>
  <si>
    <t>Оплата произведена по фактическим расходам.</t>
  </si>
  <si>
    <t>Резервный фонд.</t>
  </si>
  <si>
    <t>Расходы будут произведены в более поздний период.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</si>
  <si>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</si>
  <si>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</si>
  <si>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</si>
  <si>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</si>
  <si>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</si>
  <si>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</si>
  <si>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</si>
  <si>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</si>
  <si>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</si>
  <si>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</si>
  <si>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</si>
  <si>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</si>
  <si>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</si>
  <si>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</si>
  <si>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</si>
  <si>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</si>
  <si>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</si>
  <si>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</si>
  <si>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</si>
  <si>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</si>
  <si>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</si>
  <si>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</si>
  <si>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</si>
  <si>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</si>
  <si>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</si>
  <si>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</si>
  <si>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>Фактическое поступление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</si>
  <si>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</si>
  <si>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</si>
  <si>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</si>
  <si>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</si>
  <si>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</si>
  <si>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</si>
  <si>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</si>
  <si>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</si>
  <si>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</si>
  <si>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</si>
  <si>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</si>
  <si>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</si>
  <si>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</si>
  <si>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</si>
  <si>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</si>
  <si>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</si>
  <si>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</si>
  <si>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</si>
  <si>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</si>
  <si>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</si>
  <si>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>Отсутствие поступлений из бюджета Удмуртской Республики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</si>
  <si>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</si>
  <si>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</si>
  <si>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</si>
  <si>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</si>
  <si>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</si>
  <si>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</si>
  <si>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</si>
  <si>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</si>
  <si>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</si>
  <si>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</si>
  <si>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>План уточненный на 2024 год</t>
  </si>
  <si>
    <t>Осуществлены возвраты имущественных и социальных выплат из бюджета физическим лицам.</t>
  </si>
  <si>
    <t xml:space="preserve"> 000 0314 0000000000 000</t>
  </si>
  <si>
    <t>Расходы будут произведены в предстоящем периоде.</t>
  </si>
  <si>
    <t>в руб.</t>
  </si>
  <si>
    <t>Имеется переплата по земельному налогу от организаций.</t>
  </si>
  <si>
    <t>Имеется текущая задолженность по платежам ( плата за наём муниципального жилья).</t>
  </si>
  <si>
    <t>Расходы осуществляются в пределах средств, поступивших из ФБ</t>
  </si>
  <si>
    <t>Проводятся конкурсные процедуры, ведутся работы. Оплата произведена на основании актов выполненных работ.</t>
  </si>
  <si>
    <t>Ведутся строит. работы по переселению граждан, расходы будут произведены в предстоящем периоде.</t>
  </si>
  <si>
    <t>Ведутся работы по переоборудованию котельных, расходы будут произведены в предстоящем периоде.</t>
  </si>
  <si>
    <t>расходы осуществляются в пределах средств, поступивших с УР, расходы будут произведены в предстоящем периоде.</t>
  </si>
  <si>
    <t>Отчет об исполнении бюджета муниципального образования "Муниципальный округ Красногорский район Удмуртской Республики" по доходам на 1 октября 2024 года</t>
  </si>
  <si>
    <t>( с пояснением причин исполнения менее 70 %)</t>
  </si>
  <si>
    <t>Исполнено за январь-сентябрь 2024 года</t>
  </si>
  <si>
    <t xml:space="preserve"> 1050200000 0000 000</t>
  </si>
  <si>
    <t>Единый налог на вмененный доход для отдельных видов деятельности</t>
  </si>
  <si>
    <t>Переплата налога в отчетном периоде прошлого года.</t>
  </si>
  <si>
    <t>Срок уплаты налога 2 декабря 2024 года. Поступила задолженность за 2023 год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</si>
  <si>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октября 2024 г.</t>
  </si>
  <si>
    <t xml:space="preserve"> 000 1101 0000000000 000</t>
  </si>
  <si>
    <t>Оплата произведена по фактическим расходам</t>
  </si>
  <si>
    <t>Оплата произведена по фактическим расходам, ведутся работы</t>
  </si>
  <si>
    <t>Проводятся конкурсные процедуры, расходы осуществляются в пределах средста, поступивших с УР</t>
  </si>
  <si>
    <t xml:space="preserve">Оплата произведена по фактическим расходам </t>
  </si>
  <si>
    <t xml:space="preserve">Расходы будут произведены в поздний период. </t>
  </si>
  <si>
    <t>Оплата произведена по фактическим расходам; расходы на ФОТ прочим категориям работников образов. учреждений будут произведены в предстящем периоде по факту начисления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</si>
</sst>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7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2" fillId="0" borderId="1">
      <alignment horizontal="center" wrapText="1"/>
    </xf>
    <xf numFmtId="0" fontId="10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1" fillId="0" borderId="1"/>
    <xf numFmtId="0" fontId="1" fillId="0" borderId="1">
      <alignment horizontal="left"/>
    </xf>
    <xf numFmtId="0" fontId="22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6" fillId="0" borderId="5">
      <alignment wrapText="1"/>
    </xf>
    <xf numFmtId="0" fontId="16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3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3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3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3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4" fillId="0" borderId="5"/>
    <xf numFmtId="0" fontId="24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6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5" fillId="0" borderId="54"/>
    <xf numFmtId="49" fontId="4" fillId="0" borderId="2">
      <alignment horizontal="right"/>
    </xf>
    <xf numFmtId="0" fontId="1" fillId="0" borderId="2">
      <alignment horizontal="right"/>
    </xf>
    <xf numFmtId="0" fontId="25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5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2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9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1" fillId="0" borderId="1" xfId="20" applyNumberFormat="1" applyProtection="1">
      <alignment horizontal="center" vertical="center"/>
    </xf>
    <xf numFmtId="0" fontId="20" fillId="0" borderId="1" xfId="2" applyNumberFormat="1" applyFont="1" applyProtection="1"/>
    <xf numFmtId="0" fontId="14" fillId="0" borderId="0" xfId="0" applyFont="1" applyProtection="1">
      <protection locked="0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0" fillId="0" borderId="1" xfId="36" applyFont="1" applyProtection="1">
      <protection locked="0"/>
    </xf>
    <xf numFmtId="0" fontId="5" fillId="0" borderId="1" xfId="37" applyNumberFormat="1" applyProtection="1"/>
    <xf numFmtId="0" fontId="8" fillId="0" borderId="1" xfId="38" applyNumberFormat="1" applyProtection="1"/>
    <xf numFmtId="0" fontId="21" fillId="0" borderId="1" xfId="39" applyNumberFormat="1" applyProtection="1"/>
    <xf numFmtId="0" fontId="1" fillId="0" borderId="1" xfId="40" applyNumberFormat="1" applyProtection="1">
      <alignment horizontal="left"/>
    </xf>
    <xf numFmtId="0" fontId="22" fillId="0" borderId="1" xfId="41" applyNumberFormat="1" applyProtection="1">
      <alignment horizontal="center" vertical="top"/>
    </xf>
    <xf numFmtId="0" fontId="1" fillId="0" borderId="1" xfId="42" applyNumberFormat="1" applyProtection="1"/>
    <xf numFmtId="0" fontId="1" fillId="0" borderId="1" xfId="43">
      <alignment horizontal="center"/>
    </xf>
    <xf numFmtId="49" fontId="1" fillId="0" borderId="1" xfId="44" applyNumberFormat="1" applyProtection="1"/>
    <xf numFmtId="0" fontId="11" fillId="0" borderId="1" xfId="36" applyFont="1" applyAlignment="1" applyProtection="1">
      <alignment wrapText="1"/>
      <protection locked="0"/>
    </xf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18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3" fillId="0" borderId="6" xfId="50" applyNumberFormat="1" applyFont="1" applyProtection="1">
      <alignment horizontal="right"/>
    </xf>
    <xf numFmtId="164" fontId="13" fillId="0" borderId="14" xfId="50" applyNumberFormat="1" applyFont="1" applyBorder="1" applyProtection="1">
      <alignment horizontal="right"/>
    </xf>
    <xf numFmtId="0" fontId="17" fillId="0" borderId="13" xfId="36" applyFont="1" applyBorder="1" applyProtection="1">
      <protection locked="0"/>
    </xf>
    <xf numFmtId="0" fontId="17" fillId="0" borderId="13" xfId="36" applyFont="1" applyBorder="1" applyAlignment="1" applyProtection="1">
      <alignment wrapText="1"/>
      <protection locked="0"/>
    </xf>
    <xf numFmtId="49" fontId="18" fillId="0" borderId="15" xfId="48" applyNumberFormat="1" applyFont="1" applyFill="1" applyBorder="1" applyProtection="1">
      <alignment horizontal="center"/>
    </xf>
    <xf numFmtId="0" fontId="18" fillId="0" borderId="13" xfId="49" applyNumberFormat="1" applyFont="1" applyFill="1" applyBorder="1" applyProtection="1">
      <alignment horizontal="left" wrapText="1" indent="2"/>
    </xf>
    <xf numFmtId="4" fontId="13" fillId="0" borderId="6" xfId="50" applyNumberFormat="1" applyFont="1" applyFill="1" applyProtection="1">
      <alignment horizontal="right"/>
    </xf>
    <xf numFmtId="164" fontId="13" fillId="0" borderId="14" xfId="50" applyNumberFormat="1" applyFont="1" applyFill="1" applyBorder="1" applyProtection="1">
      <alignment horizontal="right"/>
    </xf>
    <xf numFmtId="0" fontId="17" fillId="0" borderId="13" xfId="36" applyFont="1" applyFill="1" applyBorder="1" applyAlignment="1" applyProtection="1">
      <alignment wrapText="1"/>
      <protection locked="0"/>
    </xf>
    <xf numFmtId="0" fontId="0" fillId="0" borderId="1" xfId="36" applyFont="1" applyFill="1" applyProtection="1">
      <protection locked="0"/>
    </xf>
    <xf numFmtId="0" fontId="19" fillId="0" borderId="13" xfId="49" applyNumberFormat="1" applyFont="1" applyBorder="1" applyProtection="1">
      <alignment horizontal="left" wrapText="1" indent="2"/>
    </xf>
    <xf numFmtId="49" fontId="15" fillId="0" borderId="15" xfId="48" applyNumberFormat="1" applyFont="1" applyBorder="1" applyProtection="1">
      <alignment horizontal="center"/>
    </xf>
    <xf numFmtId="0" fontId="16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49" fontId="16" fillId="0" borderId="15" xfId="48" applyNumberFormat="1" applyFont="1" applyBorder="1" applyProtection="1">
      <alignment horizontal="center"/>
    </xf>
    <xf numFmtId="0" fontId="13" fillId="0" borderId="13" xfId="49" applyNumberFormat="1" applyFont="1" applyBorder="1" applyProtection="1">
      <alignment horizontal="left" wrapText="1" indent="2"/>
    </xf>
    <xf numFmtId="4" fontId="13" fillId="0" borderId="11" xfId="50" applyNumberFormat="1" applyFont="1" applyBorder="1" applyProtection="1">
      <alignment horizontal="right"/>
    </xf>
    <xf numFmtId="0" fontId="1" fillId="0" borderId="4" xfId="51" applyNumberFormat="1" applyProtection="1"/>
    <xf numFmtId="0" fontId="1" fillId="4" borderId="1" xfId="52" applyNumberFormat="1" applyProtection="1"/>
    <xf numFmtId="0" fontId="12" fillId="0" borderId="1" xfId="34">
      <alignment horizontal="center" wrapText="1"/>
    </xf>
    <xf numFmtId="0" fontId="17" fillId="0" borderId="18" xfId="36" applyFont="1" applyBorder="1" applyAlignment="1" applyProtection="1">
      <alignment horizontal="center" vertical="center" wrapText="1"/>
      <protection locked="0"/>
    </xf>
    <xf numFmtId="0" fontId="17" fillId="0" borderId="20" xfId="36" applyFont="1" applyBorder="1" applyAlignment="1" applyProtection="1">
      <alignment horizontal="center" vertical="center" wrapText="1"/>
      <protection locked="0"/>
    </xf>
    <xf numFmtId="0" fontId="12" fillId="0" borderId="1" xfId="34">
      <alignment horizontal="center" wrapText="1"/>
    </xf>
    <xf numFmtId="0" fontId="13" fillId="0" borderId="1" xfId="40" applyNumberFormat="1" applyFont="1" applyAlignment="1" applyProtection="1">
      <alignment horizontal="center" wrapText="1"/>
    </xf>
    <xf numFmtId="0" fontId="14" fillId="0" borderId="1" xfId="36" applyFont="1" applyAlignment="1">
      <alignment horizontal="center" wrapText="1"/>
    </xf>
    <xf numFmtId="0" fontId="15" fillId="0" borderId="1" xfId="38" applyNumberFormat="1" applyFont="1" applyAlignment="1" applyProtection="1">
      <alignment horizontal="center"/>
    </xf>
    <xf numFmtId="0" fontId="11" fillId="0" borderId="1" xfId="36" applyFont="1" applyAlignment="1">
      <alignment horizontal="center"/>
    </xf>
    <xf numFmtId="49" fontId="16" fillId="0" borderId="15" xfId="46" applyNumberFormat="1" applyFont="1" applyBorder="1" applyProtection="1">
      <alignment horizontal="center" vertical="center" wrapText="1"/>
    </xf>
    <xf numFmtId="49" fontId="16" fillId="0" borderId="15" xfId="46" applyFont="1" applyBorder="1">
      <alignment horizontal="center" vertical="center" wrapText="1"/>
    </xf>
    <xf numFmtId="49" fontId="16" fillId="0" borderId="13" xfId="46" applyNumberFormat="1" applyFont="1" applyBorder="1" applyProtection="1">
      <alignment horizontal="center" vertical="center" wrapText="1"/>
    </xf>
    <xf numFmtId="49" fontId="16" fillId="0" borderId="13" xfId="46" applyFont="1" applyBorder="1">
      <alignment horizontal="center" vertical="center" wrapText="1"/>
    </xf>
    <xf numFmtId="49" fontId="16" fillId="0" borderId="12" xfId="46" applyNumberFormat="1" applyFont="1" applyBorder="1" applyAlignment="1" applyProtection="1">
      <alignment horizontal="center" vertical="center" wrapText="1"/>
    </xf>
    <xf numFmtId="0" fontId="17" fillId="0" borderId="14" xfId="36" applyFont="1" applyBorder="1" applyAlignment="1">
      <alignment horizontal="center" vertical="center" wrapText="1"/>
    </xf>
    <xf numFmtId="49" fontId="16" fillId="0" borderId="18" xfId="47" applyNumberFormat="1" applyFont="1" applyBorder="1" applyAlignment="1" applyProtection="1">
      <alignment horizontal="center" vertical="center" wrapText="1"/>
    </xf>
    <xf numFmtId="0" fontId="17" fillId="0" borderId="20" xfId="36" applyFont="1" applyBorder="1" applyAlignment="1">
      <alignment horizontal="center" vertical="center" wrapText="1"/>
    </xf>
    <xf numFmtId="49" fontId="16" fillId="0" borderId="19" xfId="47" applyNumberFormat="1" applyFont="1" applyBorder="1" applyAlignment="1" applyProtection="1">
      <alignment horizontal="center" vertical="center" wrapText="1"/>
    </xf>
    <xf numFmtId="0" fontId="17" fillId="0" borderId="21" xfId="36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7" fillId="0" borderId="0" xfId="0" applyFont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26" fillId="0" borderId="17" xfId="0" applyFont="1" applyBorder="1" applyAlignment="1">
      <alignment horizontal="center" vertical="center"/>
    </xf>
    <xf numFmtId="0" fontId="17" fillId="0" borderId="0" xfId="0" applyFont="1" applyProtection="1">
      <protection locked="0"/>
    </xf>
    <xf numFmtId="0" fontId="16" fillId="0" borderId="1" xfId="1" applyNumberFormat="1" applyFont="1" applyProtection="1"/>
    <xf numFmtId="0" fontId="18" fillId="0" borderId="1" xfId="1" applyNumberFormat="1" applyFont="1" applyAlignment="1" applyProtection="1">
      <alignment horizontal="center" wrapText="1"/>
    </xf>
    <xf numFmtId="0" fontId="18" fillId="0" borderId="1" xfId="6" applyNumberFormat="1" applyFont="1" applyAlignment="1" applyProtection="1">
      <alignment horizontal="center"/>
    </xf>
    <xf numFmtId="0" fontId="18" fillId="0" borderId="1" xfId="6" applyFont="1" applyAlignment="1">
      <alignment horizontal="center" wrapText="1"/>
    </xf>
    <xf numFmtId="0" fontId="18" fillId="0" borderId="1" xfId="6" applyFont="1" applyAlignment="1">
      <alignment horizontal="center"/>
    </xf>
    <xf numFmtId="0" fontId="18" fillId="0" borderId="1" xfId="6" applyNumberFormat="1" applyFont="1" applyProtection="1">
      <alignment horizontal="center"/>
    </xf>
    <xf numFmtId="0" fontId="18" fillId="0" borderId="1" xfId="6" applyFont="1">
      <alignment horizontal="center"/>
    </xf>
    <xf numFmtId="0" fontId="18" fillId="0" borderId="10" xfId="10" applyNumberFormat="1" applyFont="1" applyBorder="1" applyAlignment="1" applyProtection="1">
      <alignment horizontal="center" vertical="center" wrapText="1"/>
    </xf>
    <xf numFmtId="0" fontId="18" fillId="0" borderId="10" xfId="11" applyNumberFormat="1" applyFont="1" applyBorder="1" applyAlignment="1" applyProtection="1">
      <alignment horizontal="center" vertical="center" wrapText="1"/>
    </xf>
    <xf numFmtId="0" fontId="18" fillId="0" borderId="12" xfId="11" applyFont="1" applyBorder="1" applyAlignment="1">
      <alignment horizontal="center" vertical="center"/>
    </xf>
    <xf numFmtId="0" fontId="18" fillId="0" borderId="13" xfId="10" applyNumberFormat="1" applyFont="1" applyBorder="1" applyAlignment="1" applyProtection="1">
      <alignment horizontal="center" vertical="top" wrapText="1"/>
    </xf>
    <xf numFmtId="0" fontId="18" fillId="0" borderId="16" xfId="11" applyNumberFormat="1" applyFont="1" applyBorder="1" applyAlignment="1" applyProtection="1">
      <alignment horizontal="center" vertical="center"/>
    </xf>
    <xf numFmtId="0" fontId="18" fillId="0" borderId="11" xfId="10" applyNumberFormat="1" applyFont="1" applyBorder="1" applyAlignment="1" applyProtection="1">
      <alignment horizontal="center" vertical="center" wrapText="1"/>
    </xf>
    <xf numFmtId="0" fontId="18" fillId="0" borderId="11" xfId="11" applyNumberFormat="1" applyFont="1" applyBorder="1" applyAlignment="1" applyProtection="1">
      <alignment horizontal="center" vertical="center" wrapText="1"/>
    </xf>
    <xf numFmtId="0" fontId="18" fillId="0" borderId="14" xfId="11" applyFont="1" applyBorder="1" applyAlignment="1">
      <alignment horizontal="center" vertical="center"/>
    </xf>
    <xf numFmtId="0" fontId="18" fillId="0" borderId="13" xfId="11" applyFont="1" applyBorder="1" applyAlignment="1">
      <alignment vertical="center" wrapText="1"/>
    </xf>
    <xf numFmtId="0" fontId="18" fillId="0" borderId="13" xfId="10" applyNumberFormat="1" applyFont="1" applyBorder="1" applyAlignment="1" applyProtection="1">
      <alignment horizontal="center" vertical="center" wrapText="1"/>
    </xf>
    <xf numFmtId="0" fontId="16" fillId="0" borderId="6" xfId="13" applyNumberFormat="1" applyFont="1" applyProtection="1">
      <alignment horizontal="center"/>
    </xf>
    <xf numFmtId="0" fontId="16" fillId="0" borderId="11" xfId="13" applyNumberFormat="1" applyFont="1" applyBorder="1" applyProtection="1">
      <alignment horizontal="center"/>
    </xf>
    <xf numFmtId="0" fontId="16" fillId="3" borderId="6" xfId="13" applyNumberFormat="1" applyFont="1" applyFill="1" applyProtection="1">
      <alignment horizontal="center"/>
    </xf>
    <xf numFmtId="49" fontId="16" fillId="0" borderId="6" xfId="15" applyNumberFormat="1" applyFont="1" applyProtection="1">
      <alignment horizontal="center" vertical="top"/>
    </xf>
    <xf numFmtId="4" fontId="16" fillId="0" borderId="6" xfId="17" applyNumberFormat="1" applyFont="1" applyAlignment="1" applyProtection="1">
      <alignment horizontal="right" vertical="top" shrinkToFit="1"/>
    </xf>
    <xf numFmtId="2" fontId="16" fillId="0" borderId="6" xfId="33" applyNumberFormat="1" applyFont="1" applyAlignment="1" applyProtection="1">
      <alignment horizontal="right" vertical="top" shrinkToFit="1"/>
    </xf>
    <xf numFmtId="4" fontId="16" fillId="0" borderId="6" xfId="16" applyNumberFormat="1" applyFont="1" applyProtection="1">
      <alignment horizontal="right" vertical="top"/>
    </xf>
    <xf numFmtId="49" fontId="16" fillId="3" borderId="6" xfId="17" applyNumberFormat="1" applyFont="1" applyFill="1" applyAlignment="1" applyProtection="1">
      <alignment horizontal="left" vertical="top" wrapText="1"/>
    </xf>
    <xf numFmtId="0" fontId="16" fillId="3" borderId="6" xfId="17" applyNumberFormat="1" applyFont="1" applyFill="1" applyAlignment="1" applyProtection="1">
      <alignment horizontal="left" vertical="top" wrapText="1"/>
    </xf>
    <xf numFmtId="4" fontId="16" fillId="0" borderId="10" xfId="17" applyNumberFormat="1" applyFont="1" applyBorder="1" applyAlignment="1" applyProtection="1">
      <alignment horizontal="right" vertical="top" shrinkToFit="1"/>
    </xf>
    <xf numFmtId="49" fontId="18" fillId="0" borderId="9" xfId="19" applyNumberFormat="1" applyFont="1" applyBorder="1" applyProtection="1">
      <alignment horizontal="center" vertical="top"/>
    </xf>
    <xf numFmtId="4" fontId="17" fillId="0" borderId="13" xfId="0" applyNumberFormat="1" applyFont="1" applyBorder="1" applyProtection="1">
      <protection locked="0"/>
    </xf>
    <xf numFmtId="2" fontId="18" fillId="0" borderId="6" xfId="33" applyNumberFormat="1" applyFont="1" applyAlignment="1" applyProtection="1">
      <alignment horizontal="right" shrinkToFit="1"/>
    </xf>
    <xf numFmtId="4" fontId="16" fillId="0" borderId="6" xfId="16" applyNumberFormat="1" applyFont="1" applyAlignment="1" applyProtection="1">
      <alignment horizontal="right"/>
    </xf>
    <xf numFmtId="49" fontId="18" fillId="3" borderId="6" xfId="17" applyNumberFormat="1" applyFont="1" applyFill="1" applyAlignment="1" applyProtection="1">
      <alignment horizontal="left" vertical="top" wrapText="1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zoomScale="70" zoomScaleNormal="70" zoomScaleSheetLayoutView="70" zoomScalePageLayoutView="70" workbookViewId="0">
      <selection activeCell="E21" sqref="E21"/>
    </sheetView>
  </sheetViews>
  <sheetFormatPr defaultColWidth="9.140625" defaultRowHeight="15"/>
  <cols>
    <col min="1" max="1" width="30.28515625" style="8" customWidth="1"/>
    <col min="2" max="2" width="50.85546875" style="8" customWidth="1"/>
    <col min="3" max="4" width="20.28515625" style="8" customWidth="1"/>
    <col min="5" max="5" width="18.7109375" style="8" customWidth="1"/>
    <col min="6" max="6" width="42.5703125" style="8" customWidth="1"/>
    <col min="7" max="16384" width="9.140625" style="8"/>
  </cols>
  <sheetData>
    <row r="1" spans="1:6" ht="17.100000000000001" customHeight="1">
      <c r="B1" s="9"/>
      <c r="C1" s="44"/>
      <c r="D1" s="41"/>
      <c r="E1" s="10"/>
    </row>
    <row r="2" spans="1:6" ht="17.100000000000001" customHeight="1">
      <c r="B2" s="11"/>
      <c r="C2" s="44"/>
      <c r="D2" s="41"/>
      <c r="E2" s="10"/>
    </row>
    <row r="3" spans="1:6" ht="14.1" customHeight="1">
      <c r="B3" s="12"/>
      <c r="C3" s="13"/>
      <c r="D3" s="13"/>
      <c r="E3" s="10"/>
    </row>
    <row r="4" spans="1:6" ht="14.1" customHeight="1">
      <c r="B4" s="14"/>
      <c r="C4" s="15"/>
      <c r="D4" s="15"/>
      <c r="E4" s="10"/>
    </row>
    <row r="5" spans="1:6" ht="14.1" customHeight="1">
      <c r="B5" s="12"/>
      <c r="C5" s="16"/>
      <c r="D5" s="16"/>
      <c r="E5" s="10"/>
    </row>
    <row r="6" spans="1:6" ht="33.6" customHeight="1">
      <c r="B6" s="45" t="s">
        <v>113</v>
      </c>
      <c r="C6" s="46"/>
      <c r="D6" s="46"/>
      <c r="E6" s="46"/>
      <c r="F6" s="17"/>
    </row>
    <row r="7" spans="1:6" ht="15" customHeight="1">
      <c r="B7" s="18"/>
      <c r="C7" s="18"/>
      <c r="D7" s="18"/>
      <c r="E7" s="10"/>
    </row>
    <row r="8" spans="1:6" ht="21.6" customHeight="1">
      <c r="B8" s="47" t="s">
        <v>114</v>
      </c>
      <c r="C8" s="48"/>
      <c r="D8" s="48"/>
      <c r="E8" s="48"/>
    </row>
    <row r="9" spans="1:6" ht="24.75" customHeight="1">
      <c r="B9" s="9"/>
      <c r="C9" s="16"/>
      <c r="D9" s="19" t="s">
        <v>105</v>
      </c>
      <c r="E9" s="10"/>
    </row>
    <row r="10" spans="1:6" ht="11.45" customHeight="1">
      <c r="A10" s="49" t="s">
        <v>43</v>
      </c>
      <c r="B10" s="51" t="s">
        <v>44</v>
      </c>
      <c r="C10" s="53" t="s">
        <v>101</v>
      </c>
      <c r="D10" s="55" t="s">
        <v>115</v>
      </c>
      <c r="E10" s="57" t="s">
        <v>45</v>
      </c>
      <c r="F10" s="42" t="s">
        <v>38</v>
      </c>
    </row>
    <row r="11" spans="1:6" ht="44.45" customHeight="1">
      <c r="A11" s="50"/>
      <c r="B11" s="52"/>
      <c r="C11" s="54"/>
      <c r="D11" s="56"/>
      <c r="E11" s="58"/>
      <c r="F11" s="43"/>
    </row>
    <row r="12" spans="1:6" ht="15" customHeight="1">
      <c r="A12" s="20" t="s">
        <v>46</v>
      </c>
      <c r="B12" s="21" t="s">
        <v>47</v>
      </c>
      <c r="C12" s="22">
        <v>124140218</v>
      </c>
      <c r="D12" s="22">
        <v>84451762.359999999</v>
      </c>
      <c r="E12" s="23">
        <f t="shared" ref="E12:E35" si="0">D12/C12*100</f>
        <v>68.029333056270289</v>
      </c>
      <c r="F12" s="24"/>
    </row>
    <row r="13" spans="1:6" ht="45">
      <c r="A13" s="20" t="s">
        <v>48</v>
      </c>
      <c r="B13" s="21" t="s">
        <v>49</v>
      </c>
      <c r="C13" s="22">
        <v>86222000</v>
      </c>
      <c r="D13" s="22">
        <v>56327265.210000001</v>
      </c>
      <c r="E13" s="23">
        <f t="shared" si="0"/>
        <v>65.328182146088011</v>
      </c>
      <c r="F13" s="25" t="s">
        <v>102</v>
      </c>
    </row>
    <row r="14" spans="1:6" ht="57.75">
      <c r="A14" s="20" t="s">
        <v>50</v>
      </c>
      <c r="B14" s="21" t="s">
        <v>51</v>
      </c>
      <c r="C14" s="22">
        <v>18817400</v>
      </c>
      <c r="D14" s="22">
        <v>14630737.859999999</v>
      </c>
      <c r="E14" s="23">
        <f t="shared" si="0"/>
        <v>77.751112587286229</v>
      </c>
      <c r="F14" s="24"/>
    </row>
    <row r="15" spans="1:6" ht="15.75">
      <c r="A15" s="20" t="s">
        <v>52</v>
      </c>
      <c r="B15" s="21" t="s">
        <v>53</v>
      </c>
      <c r="C15" s="22">
        <v>6394000</v>
      </c>
      <c r="D15" s="22">
        <v>5195249.41</v>
      </c>
      <c r="E15" s="23">
        <f t="shared" si="0"/>
        <v>81.251945730372228</v>
      </c>
      <c r="F15" s="24"/>
    </row>
    <row r="16" spans="1:6" ht="29.25">
      <c r="A16" s="20" t="s">
        <v>54</v>
      </c>
      <c r="B16" s="21" t="s">
        <v>55</v>
      </c>
      <c r="C16" s="22">
        <v>3494000</v>
      </c>
      <c r="D16" s="22">
        <v>3133471.2</v>
      </c>
      <c r="E16" s="23">
        <f t="shared" si="0"/>
        <v>89.681488265598176</v>
      </c>
      <c r="F16" s="25"/>
    </row>
    <row r="17" spans="1:6" ht="29.25">
      <c r="A17" s="20" t="s">
        <v>116</v>
      </c>
      <c r="B17" s="21" t="s">
        <v>117</v>
      </c>
      <c r="C17" s="22">
        <v>0</v>
      </c>
      <c r="D17" s="22">
        <v>0.03</v>
      </c>
      <c r="E17" s="23">
        <v>0</v>
      </c>
      <c r="F17" s="25"/>
    </row>
    <row r="18" spans="1:6" ht="30">
      <c r="A18" s="20" t="s">
        <v>57</v>
      </c>
      <c r="B18" s="21" t="s">
        <v>58</v>
      </c>
      <c r="C18" s="22">
        <v>2219000</v>
      </c>
      <c r="D18" s="22">
        <v>1324795</v>
      </c>
      <c r="E18" s="23">
        <f t="shared" si="0"/>
        <v>59.702343397926995</v>
      </c>
      <c r="F18" s="25" t="s">
        <v>118</v>
      </c>
    </row>
    <row r="19" spans="1:6" ht="57.75">
      <c r="A19" s="20" t="s">
        <v>59</v>
      </c>
      <c r="B19" s="21" t="s">
        <v>60</v>
      </c>
      <c r="C19" s="22">
        <v>681000</v>
      </c>
      <c r="D19" s="22">
        <v>736983.18</v>
      </c>
      <c r="E19" s="23">
        <f t="shared" si="0"/>
        <v>108.22073127753305</v>
      </c>
      <c r="F19" s="24"/>
    </row>
    <row r="20" spans="1:6" ht="15.75">
      <c r="A20" s="20" t="s">
        <v>61</v>
      </c>
      <c r="B20" s="21" t="s">
        <v>62</v>
      </c>
      <c r="C20" s="22">
        <v>5091000</v>
      </c>
      <c r="D20" s="22">
        <v>2455222.87</v>
      </c>
      <c r="E20" s="23">
        <f t="shared" si="0"/>
        <v>48.226730897662549</v>
      </c>
      <c r="F20" s="24"/>
    </row>
    <row r="21" spans="1:6" ht="30">
      <c r="A21" s="20" t="s">
        <v>63</v>
      </c>
      <c r="B21" s="21" t="s">
        <v>64</v>
      </c>
      <c r="C21" s="22">
        <v>930000</v>
      </c>
      <c r="D21" s="22">
        <v>255217.79</v>
      </c>
      <c r="E21" s="23">
        <f t="shared" si="0"/>
        <v>27.442773118279572</v>
      </c>
      <c r="F21" s="25" t="s">
        <v>119</v>
      </c>
    </row>
    <row r="22" spans="1:6" s="31" customFormat="1" ht="30">
      <c r="A22" s="26" t="s">
        <v>65</v>
      </c>
      <c r="B22" s="27" t="s">
        <v>66</v>
      </c>
      <c r="C22" s="28">
        <v>4161000</v>
      </c>
      <c r="D22" s="28">
        <v>2200005.08</v>
      </c>
      <c r="E22" s="29">
        <f t="shared" si="0"/>
        <v>52.872027877913965</v>
      </c>
      <c r="F22" s="30" t="s">
        <v>106</v>
      </c>
    </row>
    <row r="23" spans="1:6" ht="15.75">
      <c r="A23" s="20" t="s">
        <v>67</v>
      </c>
      <c r="B23" s="21" t="s">
        <v>68</v>
      </c>
      <c r="C23" s="22">
        <v>537000</v>
      </c>
      <c r="D23" s="22">
        <v>516329.29</v>
      </c>
      <c r="E23" s="23">
        <f t="shared" si="0"/>
        <v>96.150705772811918</v>
      </c>
      <c r="F23" s="24"/>
    </row>
    <row r="24" spans="1:6" ht="60.75" customHeight="1">
      <c r="A24" s="20" t="s">
        <v>70</v>
      </c>
      <c r="B24" s="21" t="s">
        <v>71</v>
      </c>
      <c r="C24" s="22">
        <v>2885000</v>
      </c>
      <c r="D24" s="22">
        <v>1658805.29</v>
      </c>
      <c r="E24" s="23">
        <f t="shared" si="0"/>
        <v>57.497583708838818</v>
      </c>
      <c r="F24" s="25" t="s">
        <v>107</v>
      </c>
    </row>
    <row r="25" spans="1:6" ht="36" customHeight="1">
      <c r="A25" s="20" t="s">
        <v>72</v>
      </c>
      <c r="B25" s="21" t="s">
        <v>73</v>
      </c>
      <c r="C25" s="22">
        <v>303800</v>
      </c>
      <c r="D25" s="22">
        <v>59506.87</v>
      </c>
      <c r="E25" s="23">
        <f t="shared" si="0"/>
        <v>19.587514812376565</v>
      </c>
      <c r="F25" s="24" t="s">
        <v>69</v>
      </c>
    </row>
    <row r="26" spans="1:6" ht="74.25" customHeight="1">
      <c r="A26" s="20" t="s">
        <v>74</v>
      </c>
      <c r="B26" s="21" t="s">
        <v>75</v>
      </c>
      <c r="C26" s="22">
        <v>1465000</v>
      </c>
      <c r="D26" s="22">
        <v>1403265.7</v>
      </c>
      <c r="E26" s="23">
        <f t="shared" si="0"/>
        <v>95.786054607508532</v>
      </c>
      <c r="F26" s="25"/>
    </row>
    <row r="27" spans="1:6" ht="37.15" customHeight="1">
      <c r="A27" s="20" t="s">
        <v>76</v>
      </c>
      <c r="B27" s="21" t="s">
        <v>77</v>
      </c>
      <c r="C27" s="22">
        <v>380000</v>
      </c>
      <c r="D27" s="22">
        <v>358382.64</v>
      </c>
      <c r="E27" s="23">
        <f t="shared" si="0"/>
        <v>94.311221052631581</v>
      </c>
      <c r="F27" s="25"/>
    </row>
    <row r="28" spans="1:6" ht="29.25">
      <c r="A28" s="20" t="s">
        <v>78</v>
      </c>
      <c r="B28" s="21" t="s">
        <v>79</v>
      </c>
      <c r="C28" s="22">
        <v>509200</v>
      </c>
      <c r="D28" s="22">
        <v>281348.89</v>
      </c>
      <c r="E28" s="23">
        <f t="shared" si="0"/>
        <v>55.253120581304003</v>
      </c>
      <c r="F28" s="24" t="s">
        <v>69</v>
      </c>
    </row>
    <row r="29" spans="1:6" ht="15.75">
      <c r="A29" s="20" t="s">
        <v>80</v>
      </c>
      <c r="B29" s="21" t="s">
        <v>81</v>
      </c>
      <c r="C29" s="22">
        <v>1535818</v>
      </c>
      <c r="D29" s="22">
        <v>1565648.33</v>
      </c>
      <c r="E29" s="23">
        <f t="shared" si="0"/>
        <v>101.94230891941625</v>
      </c>
      <c r="F29" s="25"/>
    </row>
    <row r="30" spans="1:6" ht="21" customHeight="1">
      <c r="A30" s="20" t="s">
        <v>82</v>
      </c>
      <c r="B30" s="21" t="s">
        <v>83</v>
      </c>
      <c r="C30" s="22">
        <v>589201750.87</v>
      </c>
      <c r="D30" s="22">
        <v>345819131.01999998</v>
      </c>
      <c r="E30" s="23">
        <f t="shared" si="0"/>
        <v>58.692821348438365</v>
      </c>
      <c r="F30" s="24"/>
    </row>
    <row r="31" spans="1:6" ht="47.25" customHeight="1">
      <c r="A31" s="20" t="s">
        <v>84</v>
      </c>
      <c r="B31" s="32" t="s">
        <v>85</v>
      </c>
      <c r="C31" s="22">
        <v>576387603.02999997</v>
      </c>
      <c r="D31" s="22">
        <v>345584330.70999998</v>
      </c>
      <c r="E31" s="23">
        <f t="shared" si="0"/>
        <v>59.956933302053152</v>
      </c>
      <c r="F31" s="24"/>
    </row>
    <row r="32" spans="1:6" ht="30">
      <c r="A32" s="33" t="s">
        <v>86</v>
      </c>
      <c r="B32" s="34" t="s">
        <v>87</v>
      </c>
      <c r="C32" s="35">
        <v>133444735.59999999</v>
      </c>
      <c r="D32" s="35">
        <v>109541730</v>
      </c>
      <c r="E32" s="23">
        <f t="shared" si="0"/>
        <v>82.087711821282213</v>
      </c>
      <c r="F32" s="24"/>
    </row>
    <row r="33" spans="1:6" ht="30">
      <c r="A33" s="33" t="s">
        <v>88</v>
      </c>
      <c r="B33" s="34" t="s">
        <v>89</v>
      </c>
      <c r="C33" s="35">
        <v>194866258.31</v>
      </c>
      <c r="D33" s="35">
        <v>45733448.700000003</v>
      </c>
      <c r="E33" s="23">
        <f t="shared" si="0"/>
        <v>23.469147043017394</v>
      </c>
      <c r="F33" s="25" t="s">
        <v>90</v>
      </c>
    </row>
    <row r="34" spans="1:6" ht="30">
      <c r="A34" s="33" t="s">
        <v>91</v>
      </c>
      <c r="B34" s="34" t="s">
        <v>92</v>
      </c>
      <c r="C34" s="35">
        <v>210057689.75</v>
      </c>
      <c r="D34" s="35">
        <v>166241480.44</v>
      </c>
      <c r="E34" s="23">
        <f t="shared" si="0"/>
        <v>79.140868700332831</v>
      </c>
      <c r="F34" s="24"/>
    </row>
    <row r="35" spans="1:6" ht="30">
      <c r="A35" s="33" t="s">
        <v>93</v>
      </c>
      <c r="B35" s="34" t="s">
        <v>94</v>
      </c>
      <c r="C35" s="35">
        <v>38018919.369999997</v>
      </c>
      <c r="D35" s="35">
        <v>24067671.57</v>
      </c>
      <c r="E35" s="23">
        <f t="shared" si="0"/>
        <v>63.304459907904011</v>
      </c>
      <c r="F35" s="25" t="s">
        <v>90</v>
      </c>
    </row>
    <row r="36" spans="1:6" ht="19.899999999999999" customHeight="1">
      <c r="A36" s="20" t="s">
        <v>95</v>
      </c>
      <c r="B36" s="21" t="s">
        <v>96</v>
      </c>
      <c r="C36" s="22">
        <v>12814147.84</v>
      </c>
      <c r="D36" s="22">
        <v>833755.95</v>
      </c>
      <c r="E36" s="23">
        <v>0.8</v>
      </c>
      <c r="F36" s="24"/>
    </row>
    <row r="37" spans="1:6" ht="58.15" customHeight="1">
      <c r="A37" s="20" t="s">
        <v>97</v>
      </c>
      <c r="B37" s="21" t="s">
        <v>98</v>
      </c>
      <c r="C37" s="22" t="s">
        <v>56</v>
      </c>
      <c r="D37" s="22">
        <v>-598955.64</v>
      </c>
      <c r="E37" s="23"/>
      <c r="F37" s="24"/>
    </row>
    <row r="38" spans="1:6" ht="16.5" thickBot="1">
      <c r="A38" s="36"/>
      <c r="B38" s="37" t="s">
        <v>99</v>
      </c>
      <c r="C38" s="22">
        <f>C12+C30</f>
        <v>713341968.87</v>
      </c>
      <c r="D38" s="38">
        <v>430270893.38</v>
      </c>
      <c r="E38" s="23">
        <f>D38/C38*100</f>
        <v>60.317619340635332</v>
      </c>
      <c r="F38" s="24"/>
    </row>
    <row r="39" spans="1:6" ht="12.95" customHeight="1">
      <c r="B39" s="14"/>
      <c r="C39" s="39"/>
      <c r="D39" s="39"/>
      <c r="E39" s="39"/>
    </row>
    <row r="40" spans="1:6" ht="12.95" customHeight="1">
      <c r="C40" s="40"/>
      <c r="D40" s="40"/>
      <c r="E40" s="40"/>
    </row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5"/>
  <sheetViews>
    <sheetView tabSelected="1" zoomScale="70" zoomScaleNormal="70" workbookViewId="0">
      <selection activeCell="O33" sqref="O33"/>
    </sheetView>
  </sheetViews>
  <sheetFormatPr defaultColWidth="9.140625" defaultRowHeight="15"/>
  <cols>
    <col min="1" max="1" width="24" style="1" customWidth="1"/>
    <col min="2" max="2" width="15.42578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51" customHeight="1">
      <c r="A2" s="65"/>
      <c r="B2" s="66" t="s">
        <v>120</v>
      </c>
      <c r="C2" s="66"/>
      <c r="D2" s="66"/>
      <c r="E2" s="61"/>
      <c r="F2" s="65"/>
      <c r="G2" s="2"/>
    </row>
    <row r="3" spans="1:7">
      <c r="A3" s="67"/>
      <c r="B3" s="68"/>
      <c r="C3" s="69"/>
      <c r="D3" s="69"/>
      <c r="E3" s="69"/>
      <c r="F3" s="69"/>
      <c r="G3" s="2"/>
    </row>
    <row r="4" spans="1:7">
      <c r="A4" s="70"/>
      <c r="B4" s="71"/>
      <c r="C4" s="71"/>
      <c r="D4" s="71"/>
      <c r="E4" s="71"/>
      <c r="F4" s="71"/>
      <c r="G4" s="2"/>
    </row>
    <row r="5" spans="1:7" s="5" customFormat="1">
      <c r="A5" s="72" t="s">
        <v>1</v>
      </c>
      <c r="B5" s="73" t="s">
        <v>100</v>
      </c>
      <c r="C5" s="74" t="s">
        <v>2</v>
      </c>
      <c r="D5" s="75" t="s">
        <v>3</v>
      </c>
      <c r="E5" s="62"/>
      <c r="F5" s="76" t="s">
        <v>38</v>
      </c>
      <c r="G5" s="4"/>
    </row>
    <row r="6" spans="1:7" s="5" customFormat="1" ht="61.9" customHeight="1">
      <c r="A6" s="77"/>
      <c r="B6" s="78"/>
      <c r="C6" s="79"/>
      <c r="D6" s="80" t="s">
        <v>4</v>
      </c>
      <c r="E6" s="81" t="s">
        <v>37</v>
      </c>
      <c r="F6" s="63"/>
      <c r="G6" s="4"/>
    </row>
    <row r="7" spans="1:7">
      <c r="A7" s="82">
        <v>1</v>
      </c>
      <c r="B7" s="82">
        <v>2</v>
      </c>
      <c r="C7" s="82">
        <v>3</v>
      </c>
      <c r="D7" s="83">
        <v>4</v>
      </c>
      <c r="E7" s="83">
        <v>5</v>
      </c>
      <c r="F7" s="84">
        <v>6</v>
      </c>
      <c r="G7" s="2"/>
    </row>
    <row r="8" spans="1:7">
      <c r="A8" s="85" t="s">
        <v>6</v>
      </c>
      <c r="B8" s="86">
        <v>2207015.6</v>
      </c>
      <c r="C8" s="86">
        <v>1559087.93</v>
      </c>
      <c r="D8" s="87">
        <f t="shared" ref="D8:D36" si="0">C8/B8*100</f>
        <v>70.642361114257639</v>
      </c>
      <c r="E8" s="88">
        <f>C8-B8</f>
        <v>-647927.67000000016</v>
      </c>
      <c r="F8" s="89"/>
      <c r="G8" s="2"/>
    </row>
    <row r="9" spans="1:7">
      <c r="A9" s="85" t="s">
        <v>7</v>
      </c>
      <c r="B9" s="86">
        <v>1374083</v>
      </c>
      <c r="C9" s="86">
        <v>916756.38</v>
      </c>
      <c r="D9" s="87">
        <f t="shared" si="0"/>
        <v>66.717685903981049</v>
      </c>
      <c r="E9" s="88">
        <f t="shared" ref="E9:E36" si="1">C9-B9</f>
        <v>-457326.62</v>
      </c>
      <c r="F9" s="89" t="s">
        <v>122</v>
      </c>
      <c r="G9" s="2"/>
    </row>
    <row r="10" spans="1:7">
      <c r="A10" s="85" t="s">
        <v>9</v>
      </c>
      <c r="B10" s="86">
        <v>41440923.43</v>
      </c>
      <c r="C10" s="86">
        <v>30039088.629999999</v>
      </c>
      <c r="D10" s="87">
        <f t="shared" si="0"/>
        <v>72.48653298168071</v>
      </c>
      <c r="E10" s="88">
        <f t="shared" si="1"/>
        <v>-11401834.800000001</v>
      </c>
      <c r="F10" s="89"/>
      <c r="G10" s="2"/>
    </row>
    <row r="11" spans="1:7">
      <c r="A11" s="85" t="s">
        <v>10</v>
      </c>
      <c r="B11" s="86">
        <v>5700</v>
      </c>
      <c r="C11" s="86">
        <v>3530</v>
      </c>
      <c r="D11" s="87">
        <f t="shared" si="0"/>
        <v>61.929824561403514</v>
      </c>
      <c r="E11" s="88">
        <f t="shared" si="1"/>
        <v>-2170</v>
      </c>
      <c r="F11" s="89" t="s">
        <v>40</v>
      </c>
      <c r="G11" s="2"/>
    </row>
    <row r="12" spans="1:7">
      <c r="A12" s="85" t="s">
        <v>11</v>
      </c>
      <c r="B12" s="86">
        <v>6624763.0099999998</v>
      </c>
      <c r="C12" s="86">
        <v>5023324.26</v>
      </c>
      <c r="D12" s="87">
        <f t="shared" si="0"/>
        <v>75.826474885476685</v>
      </c>
      <c r="E12" s="88">
        <f t="shared" si="1"/>
        <v>-1601438.75</v>
      </c>
      <c r="F12" s="64"/>
      <c r="G12" s="2"/>
    </row>
    <row r="13" spans="1:7">
      <c r="A13" s="85" t="s">
        <v>12</v>
      </c>
      <c r="B13" s="86">
        <v>2173810.96</v>
      </c>
      <c r="C13" s="86">
        <v>0</v>
      </c>
      <c r="D13" s="87">
        <f t="shared" si="0"/>
        <v>0</v>
      </c>
      <c r="E13" s="88">
        <f t="shared" si="1"/>
        <v>-2173810.96</v>
      </c>
      <c r="F13" s="89" t="s">
        <v>41</v>
      </c>
      <c r="G13" s="2"/>
    </row>
    <row r="14" spans="1:7">
      <c r="A14" s="85" t="s">
        <v>13</v>
      </c>
      <c r="B14" s="86">
        <v>55848108.159999996</v>
      </c>
      <c r="C14" s="86">
        <v>45822507.479999997</v>
      </c>
      <c r="D14" s="87">
        <f t="shared" si="0"/>
        <v>82.04845068112688</v>
      </c>
      <c r="E14" s="88">
        <f t="shared" si="1"/>
        <v>-10025600.68</v>
      </c>
      <c r="F14" s="89"/>
      <c r="G14" s="2"/>
    </row>
    <row r="15" spans="1:7" ht="30">
      <c r="A15" s="85" t="s">
        <v>5</v>
      </c>
      <c r="B15" s="86">
        <v>426000</v>
      </c>
      <c r="C15" s="86">
        <v>281188.19</v>
      </c>
      <c r="D15" s="87">
        <f t="shared" si="0"/>
        <v>66.006617370892016</v>
      </c>
      <c r="E15" s="88">
        <f t="shared" si="1"/>
        <v>-144811.81</v>
      </c>
      <c r="F15" s="89" t="s">
        <v>108</v>
      </c>
      <c r="G15" s="2"/>
    </row>
    <row r="16" spans="1:7">
      <c r="A16" s="85" t="s">
        <v>14</v>
      </c>
      <c r="B16" s="86">
        <v>2095708.26</v>
      </c>
      <c r="C16" s="86">
        <v>1900594.55</v>
      </c>
      <c r="D16" s="87">
        <f t="shared" si="0"/>
        <v>90.68984391940127</v>
      </c>
      <c r="E16" s="88">
        <f t="shared" si="1"/>
        <v>-195113.70999999996</v>
      </c>
      <c r="F16" s="89"/>
      <c r="G16" s="2"/>
    </row>
    <row r="17" spans="1:7">
      <c r="A17" s="85" t="s">
        <v>8</v>
      </c>
      <c r="B17" s="86">
        <v>1671886.2</v>
      </c>
      <c r="C17" s="86">
        <v>257311.44</v>
      </c>
      <c r="D17" s="87">
        <f t="shared" si="0"/>
        <v>15.390487701854349</v>
      </c>
      <c r="E17" s="88">
        <f t="shared" si="1"/>
        <v>-1414574.76</v>
      </c>
      <c r="F17" s="89" t="s">
        <v>123</v>
      </c>
      <c r="G17" s="2"/>
    </row>
    <row r="18" spans="1:7">
      <c r="A18" s="85" t="s">
        <v>103</v>
      </c>
      <c r="B18" s="86">
        <v>360000</v>
      </c>
      <c r="C18" s="86">
        <v>3000</v>
      </c>
      <c r="D18" s="87">
        <f t="shared" si="0"/>
        <v>0.83333333333333337</v>
      </c>
      <c r="E18" s="88">
        <f t="shared" si="1"/>
        <v>-357000</v>
      </c>
      <c r="F18" s="89" t="s">
        <v>104</v>
      </c>
      <c r="G18" s="2"/>
    </row>
    <row r="19" spans="1:7">
      <c r="A19" s="85" t="s">
        <v>15</v>
      </c>
      <c r="B19" s="86">
        <v>4457706.45</v>
      </c>
      <c r="C19" s="86">
        <v>4031504</v>
      </c>
      <c r="D19" s="87">
        <f t="shared" si="0"/>
        <v>90.438974508965259</v>
      </c>
      <c r="E19" s="88">
        <f t="shared" si="1"/>
        <v>-426202.45000000019</v>
      </c>
      <c r="F19" s="89"/>
      <c r="G19" s="2"/>
    </row>
    <row r="20" spans="1:7" ht="33.75" customHeight="1">
      <c r="A20" s="85" t="s">
        <v>16</v>
      </c>
      <c r="B20" s="86">
        <v>96182956.540000007</v>
      </c>
      <c r="C20" s="86">
        <v>37414092.850000001</v>
      </c>
      <c r="D20" s="87">
        <f t="shared" si="0"/>
        <v>38.898880005253787</v>
      </c>
      <c r="E20" s="88">
        <f t="shared" si="1"/>
        <v>-58768863.690000005</v>
      </c>
      <c r="F20" s="89" t="s">
        <v>109</v>
      </c>
      <c r="G20" s="2"/>
    </row>
    <row r="21" spans="1:7" ht="30">
      <c r="A21" s="85" t="s">
        <v>17</v>
      </c>
      <c r="B21" s="86">
        <v>825897.3</v>
      </c>
      <c r="C21" s="86">
        <v>281627.40000000002</v>
      </c>
      <c r="D21" s="87">
        <f t="shared" si="0"/>
        <v>34.099566616817853</v>
      </c>
      <c r="E21" s="88">
        <f t="shared" si="1"/>
        <v>-544269.9</v>
      </c>
      <c r="F21" s="89" t="s">
        <v>124</v>
      </c>
      <c r="G21" s="2"/>
    </row>
    <row r="22" spans="1:7" ht="31.5" customHeight="1">
      <c r="A22" s="85" t="s">
        <v>18</v>
      </c>
      <c r="B22" s="86">
        <v>47299824.520000003</v>
      </c>
      <c r="C22" s="86">
        <v>5502910.9100000001</v>
      </c>
      <c r="D22" s="87">
        <f t="shared" si="0"/>
        <v>11.634104282296393</v>
      </c>
      <c r="E22" s="88">
        <f t="shared" si="1"/>
        <v>-41796913.609999999</v>
      </c>
      <c r="F22" s="90" t="s">
        <v>110</v>
      </c>
      <c r="G22" s="2"/>
    </row>
    <row r="23" spans="1:7" ht="34.5" customHeight="1">
      <c r="A23" s="85" t="s">
        <v>19</v>
      </c>
      <c r="B23" s="86">
        <v>29910917.539999999</v>
      </c>
      <c r="C23" s="86">
        <v>19285199.609999999</v>
      </c>
      <c r="D23" s="87">
        <f t="shared" si="0"/>
        <v>64.47545309905594</v>
      </c>
      <c r="E23" s="88">
        <f t="shared" si="1"/>
        <v>-10625717.93</v>
      </c>
      <c r="F23" s="89" t="s">
        <v>111</v>
      </c>
      <c r="G23" s="2"/>
    </row>
    <row r="24" spans="1:7" ht="26.45" customHeight="1">
      <c r="A24" s="85" t="s">
        <v>20</v>
      </c>
      <c r="B24" s="86">
        <v>10679000.439999999</v>
      </c>
      <c r="C24" s="86">
        <v>2311166.65</v>
      </c>
      <c r="D24" s="87">
        <f t="shared" si="0"/>
        <v>21.642162700388464</v>
      </c>
      <c r="E24" s="88">
        <f t="shared" si="1"/>
        <v>-8367833.7899999991</v>
      </c>
      <c r="F24" s="89" t="s">
        <v>39</v>
      </c>
      <c r="G24" s="2"/>
    </row>
    <row r="25" spans="1:7" ht="20.25" customHeight="1">
      <c r="A25" s="85" t="s">
        <v>21</v>
      </c>
      <c r="B25" s="86">
        <v>812292.34</v>
      </c>
      <c r="C25" s="86">
        <v>719572.09</v>
      </c>
      <c r="D25" s="87">
        <f t="shared" si="0"/>
        <v>88.58535955171017</v>
      </c>
      <c r="E25" s="88">
        <f t="shared" si="1"/>
        <v>-92720.25</v>
      </c>
      <c r="F25" s="89"/>
      <c r="G25" s="2"/>
    </row>
    <row r="26" spans="1:7">
      <c r="A26" s="85" t="s">
        <v>22</v>
      </c>
      <c r="B26" s="86">
        <v>303800</v>
      </c>
      <c r="C26" s="86">
        <v>0</v>
      </c>
      <c r="D26" s="87">
        <f t="shared" si="0"/>
        <v>0</v>
      </c>
      <c r="E26" s="88">
        <f t="shared" si="1"/>
        <v>-303800</v>
      </c>
      <c r="F26" s="89" t="s">
        <v>104</v>
      </c>
      <c r="G26" s="2"/>
    </row>
    <row r="27" spans="1:7">
      <c r="A27" s="85" t="s">
        <v>23</v>
      </c>
      <c r="B27" s="86">
        <v>84292205.780000001</v>
      </c>
      <c r="C27" s="86">
        <v>53786488.649999999</v>
      </c>
      <c r="D27" s="87">
        <f t="shared" si="0"/>
        <v>63.809563591657614</v>
      </c>
      <c r="E27" s="88">
        <f t="shared" si="1"/>
        <v>-30505717.130000003</v>
      </c>
      <c r="F27" s="89" t="s">
        <v>125</v>
      </c>
      <c r="G27" s="2"/>
    </row>
    <row r="28" spans="1:7">
      <c r="A28" s="85" t="s">
        <v>24</v>
      </c>
      <c r="B28" s="86">
        <v>205372362.56</v>
      </c>
      <c r="C28" s="86">
        <v>142431710.61000001</v>
      </c>
      <c r="D28" s="87">
        <f t="shared" si="0"/>
        <v>69.352910408472439</v>
      </c>
      <c r="E28" s="88">
        <f t="shared" si="1"/>
        <v>-62940651.949999988</v>
      </c>
      <c r="F28" s="89" t="s">
        <v>125</v>
      </c>
      <c r="G28" s="2"/>
    </row>
    <row r="29" spans="1:7">
      <c r="A29" s="85" t="s">
        <v>25</v>
      </c>
      <c r="B29" s="86">
        <v>24687776.59</v>
      </c>
      <c r="C29" s="86">
        <v>17040194.75</v>
      </c>
      <c r="D29" s="87">
        <f t="shared" si="0"/>
        <v>69.022800363894575</v>
      </c>
      <c r="E29" s="88">
        <f t="shared" si="1"/>
        <v>-7647581.8399999999</v>
      </c>
      <c r="F29" s="89" t="s">
        <v>125</v>
      </c>
      <c r="G29" s="2"/>
    </row>
    <row r="30" spans="1:7">
      <c r="A30" s="85" t="s">
        <v>26</v>
      </c>
      <c r="B30" s="86">
        <v>43837.03</v>
      </c>
      <c r="C30" s="86">
        <v>0</v>
      </c>
      <c r="D30" s="87">
        <f t="shared" si="0"/>
        <v>0</v>
      </c>
      <c r="E30" s="88">
        <f t="shared" si="1"/>
        <v>-43837.03</v>
      </c>
      <c r="F30" s="89" t="s">
        <v>126</v>
      </c>
      <c r="G30" s="2"/>
    </row>
    <row r="31" spans="1:7" ht="35.25" customHeight="1">
      <c r="A31" s="85" t="s">
        <v>27</v>
      </c>
      <c r="B31" s="86">
        <v>35945610.829999998</v>
      </c>
      <c r="C31" s="86">
        <v>10168482.4</v>
      </c>
      <c r="D31" s="87">
        <f t="shared" si="0"/>
        <v>28.288523035790071</v>
      </c>
      <c r="E31" s="88">
        <f t="shared" si="1"/>
        <v>-25777128.43</v>
      </c>
      <c r="F31" s="89" t="s">
        <v>127</v>
      </c>
      <c r="G31" s="2"/>
    </row>
    <row r="32" spans="1:7">
      <c r="A32" s="85" t="s">
        <v>28</v>
      </c>
      <c r="B32" s="86">
        <v>59637752.490000002</v>
      </c>
      <c r="C32" s="86">
        <v>32891336.93</v>
      </c>
      <c r="D32" s="87">
        <f t="shared" si="0"/>
        <v>55.151872021862637</v>
      </c>
      <c r="E32" s="88">
        <f t="shared" si="1"/>
        <v>-26746415.560000002</v>
      </c>
      <c r="F32" s="89" t="s">
        <v>123</v>
      </c>
      <c r="G32" s="2"/>
    </row>
    <row r="33" spans="1:7">
      <c r="A33" s="85" t="s">
        <v>29</v>
      </c>
      <c r="B33" s="86">
        <v>1810664.5</v>
      </c>
      <c r="C33" s="86">
        <v>1486058.89</v>
      </c>
      <c r="D33" s="87">
        <f t="shared" si="0"/>
        <v>82.072570042655599</v>
      </c>
      <c r="E33" s="88">
        <f t="shared" si="1"/>
        <v>-324605.6100000001</v>
      </c>
      <c r="F33" s="89"/>
      <c r="G33" s="2"/>
    </row>
    <row r="34" spans="1:7">
      <c r="A34" s="85" t="s">
        <v>30</v>
      </c>
      <c r="B34" s="86">
        <v>1547884</v>
      </c>
      <c r="C34" s="86">
        <v>1497516.52</v>
      </c>
      <c r="D34" s="87">
        <f t="shared" si="0"/>
        <v>96.746042985133258</v>
      </c>
      <c r="E34" s="88">
        <f t="shared" si="1"/>
        <v>-50367.479999999981</v>
      </c>
      <c r="F34" s="89"/>
      <c r="G34" s="2"/>
    </row>
    <row r="35" spans="1:7" ht="30">
      <c r="A35" s="85" t="s">
        <v>31</v>
      </c>
      <c r="B35" s="86">
        <v>2864250.95</v>
      </c>
      <c r="C35" s="86">
        <v>1777937.73</v>
      </c>
      <c r="D35" s="87">
        <f t="shared" si="0"/>
        <v>62.073392347133549</v>
      </c>
      <c r="E35" s="88">
        <f t="shared" si="1"/>
        <v>-1086313.2200000002</v>
      </c>
      <c r="F35" s="89" t="s">
        <v>112</v>
      </c>
      <c r="G35" s="2"/>
    </row>
    <row r="36" spans="1:7">
      <c r="A36" s="85" t="s">
        <v>121</v>
      </c>
      <c r="B36" s="86">
        <v>3821505.6</v>
      </c>
      <c r="C36" s="86">
        <v>3821505.6</v>
      </c>
      <c r="D36" s="87">
        <f t="shared" si="0"/>
        <v>100</v>
      </c>
      <c r="E36" s="88">
        <f t="shared" si="1"/>
        <v>0</v>
      </c>
      <c r="F36" s="89"/>
      <c r="G36" s="2"/>
    </row>
    <row r="37" spans="1:7">
      <c r="A37" s="85" t="s">
        <v>32</v>
      </c>
      <c r="B37" s="86">
        <v>115000</v>
      </c>
      <c r="C37" s="86">
        <v>115000</v>
      </c>
      <c r="D37" s="87">
        <f>C37/B36*100</f>
        <v>3.0092851362039088</v>
      </c>
      <c r="E37" s="88">
        <f>C37-B36</f>
        <v>-3706505.6</v>
      </c>
      <c r="F37" s="89"/>
      <c r="G37" s="2"/>
    </row>
    <row r="38" spans="1:7">
      <c r="A38" s="85" t="s">
        <v>33</v>
      </c>
      <c r="B38" s="86">
        <v>20000</v>
      </c>
      <c r="C38" s="86">
        <v>5000</v>
      </c>
      <c r="D38" s="87">
        <f>C38/B37*100</f>
        <v>4.3478260869565215</v>
      </c>
      <c r="E38" s="88">
        <f>C38-B37</f>
        <v>-110000</v>
      </c>
      <c r="F38" s="89" t="s">
        <v>104</v>
      </c>
      <c r="G38" s="2"/>
    </row>
    <row r="39" spans="1:7">
      <c r="A39" s="85" t="s">
        <v>34</v>
      </c>
      <c r="B39" s="86">
        <v>5000</v>
      </c>
      <c r="C39" s="86">
        <v>0</v>
      </c>
      <c r="D39" s="87">
        <f>C39/B38*100</f>
        <v>0</v>
      </c>
      <c r="E39" s="88">
        <f>C39-B38</f>
        <v>-20000</v>
      </c>
      <c r="F39" s="89" t="s">
        <v>42</v>
      </c>
      <c r="G39" s="2"/>
    </row>
    <row r="40" spans="1:7">
      <c r="A40" s="85" t="s">
        <v>35</v>
      </c>
      <c r="B40" s="91">
        <v>1395772.56</v>
      </c>
      <c r="C40" s="86">
        <v>1358549.36</v>
      </c>
      <c r="D40" s="87">
        <f>C40/B40*100</f>
        <v>97.333147171198149</v>
      </c>
      <c r="E40" s="88">
        <f>C40-B39</f>
        <v>1353549.36</v>
      </c>
      <c r="F40" s="89"/>
      <c r="G40" s="2"/>
    </row>
    <row r="41" spans="1:7">
      <c r="A41" s="92" t="s">
        <v>36</v>
      </c>
      <c r="B41" s="93">
        <f>SUM(B7:B40)</f>
        <v>726260018.63999999</v>
      </c>
      <c r="C41" s="93">
        <f>SUM(C7:C40)</f>
        <v>421732246.81</v>
      </c>
      <c r="D41" s="94">
        <f>C41/B41*100</f>
        <v>58.069043591266258</v>
      </c>
      <c r="E41" s="95">
        <f>C41-B41</f>
        <v>-304527771.82999998</v>
      </c>
      <c r="F41" s="96"/>
      <c r="G41" s="2"/>
    </row>
    <row r="42" spans="1:7">
      <c r="A42" s="3"/>
      <c r="C42" s="3"/>
      <c r="D42" s="3"/>
      <c r="E42" s="3"/>
      <c r="F42" s="3"/>
      <c r="G42" s="2"/>
    </row>
    <row r="43" spans="1:7">
      <c r="A43" s="7" t="s">
        <v>0</v>
      </c>
      <c r="C43" s="7"/>
      <c r="D43" s="7"/>
      <c r="E43" s="7"/>
      <c r="F43" s="7"/>
      <c r="G43" s="2"/>
    </row>
    <row r="44" spans="1:7">
      <c r="A44" s="59" t="s">
        <v>0</v>
      </c>
      <c r="B44" s="60"/>
      <c r="C44" s="60"/>
      <c r="D44" s="60"/>
      <c r="E44" s="60"/>
      <c r="F44" s="60"/>
      <c r="G44" s="2"/>
    </row>
    <row r="45" spans="1:7">
      <c r="A45" s="6" t="s">
        <v>0</v>
      </c>
      <c r="B45" s="6"/>
      <c r="C45" s="6"/>
      <c r="D45" s="6"/>
      <c r="E45" s="6"/>
      <c r="F45" s="6"/>
      <c r="G45" s="2"/>
    </row>
  </sheetData>
  <mergeCells count="8">
    <mergeCell ref="A44:F44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2024-04-15T12:24:28Z</cp:lastPrinted>
  <dcterms:created xsi:type="dcterms:W3CDTF">2021-02-05T07:01:24Z</dcterms:created>
  <dcterms:modified xsi:type="dcterms:W3CDTF">2024-10-15T05:03:13Z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