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3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<sst xmlns="http://schemas.openxmlformats.org/spreadsheetml/2006/main" count="265" uniqueCount="157">
  <si>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</si>
  <si>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</si>
  <si>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</si>
  <si>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</si>
  <si>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</si>
  <si>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</si>
  <si>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</si>
  <si>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</si>
  <si>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</si>
  <si>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</si>
  <si>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</si>
  <si>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</si>
  <si>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</si>
  <si>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</si>
  <si>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</si>
  <si>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</si>
  <si>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</si>
  <si>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</si>
  <si>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</si>
  <si>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</si>
  <si>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</si>
  <si>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</si>
  <si>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</si>
  <si>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</si>
  <si>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</si>
  <si>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</si>
  <si>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</si>
  <si>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</si>
  <si>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</si>
  <si>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</si>
  <si>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</si>
  <si>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</si>
  <si>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</si>
  <si>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</si>
  <si>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</si>
  <si>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</si>
  <si>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</si>
  <si>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</si>
  <si>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</si>
  <si>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</si>
  <si>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</si>
  <si>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</si>
  <si>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</si>
  <si>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</si>
  <si>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</si>
  <si>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</si>
  <si>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</si>
  <si>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</si>
  <si>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</si>
  <si>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</si>
  <si>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</si>
  <si>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</si>
  <si>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</si>
  <si>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</si>
  <si>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</si>
  <si>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</si>
  <si>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</si>
  <si>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</si>
  <si>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</si>
  <si>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</si>
  <si>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</si>
  <si>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</si>
  <si>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</si>
  <si>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 xml:space="preserve">СПК, </t>
  </si>
  <si>
    <t>крестьянские хозяйства</t>
  </si>
  <si>
    <t>Пост. Прав-ва РФ</t>
  </si>
  <si>
    <t>№1220 от 05.11.94,</t>
  </si>
  <si>
    <t>ФЗ РФ от 24.04.95,</t>
  </si>
  <si>
    <t>№46-ФЗ,Распор.</t>
  </si>
  <si>
    <t xml:space="preserve">Прав-ва РФ №1031 </t>
  </si>
  <si>
    <t>от 24.07.95 г.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</si>
  <si>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</si>
  <si>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</si>
  <si>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</si>
  <si>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</si>
  <si>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</si>
  <si>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</si>
  <si>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</si>
  <si>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</si>
  <si>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</si>
  <si>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</si>
  <si>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</si>
  <si>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</si>
  <si>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</si>
  <si>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Бюджет.</t>
  </si>
  <si>
    <t>Приобрет.</t>
  </si>
  <si>
    <t>оборудов.</t>
  </si>
  <si>
    <t>Соглашение №2/I</t>
  </si>
  <si>
    <t>от 30.12.2002</t>
  </si>
  <si>
    <t>Исполнитель Поторочина Г.А.</t>
  </si>
  <si>
    <t xml:space="preserve">Исполнитель Поторочина Г.А. </t>
  </si>
  <si>
    <t>№3 от 26.12.2005 г.</t>
  </si>
  <si>
    <t xml:space="preserve">ООО "Валамазские </t>
  </si>
  <si>
    <t>Кредит. договор</t>
  </si>
  <si>
    <t>№2 от 26.12.2005 г.</t>
  </si>
  <si>
    <t>оборуд.</t>
  </si>
  <si>
    <t>лыжи"*</t>
  </si>
  <si>
    <t>ООО "КрасногорскАГРО"*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</si>
  <si>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</si>
  <si>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</si>
  <si>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</si>
  <si>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</si>
  <si>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</si>
  <si>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</si>
  <si>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</si>
  <si>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</si>
  <si>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</si>
  <si>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</si>
  <si>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</si>
  <si>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</si>
  <si>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</si>
  <si>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</si>
  <si>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</si>
  <si>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Министерство финансов Удмуртской Республики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</si>
  <si>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</si>
  <si>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</si>
  <si>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</si>
  <si>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</si>
  <si>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>на покрытие временных кассовых разрывов</t>
  </si>
  <si>
    <t>30.04.09г.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</si>
  <si>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</si>
  <si>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</si>
  <si>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</si>
  <si>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</si>
  <si>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</si>
  <si>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Соглашение №2/II</t>
  </si>
  <si>
    <t>Соглашение №2/III</t>
  </si>
  <si>
    <t>Зам.главы Администрации по финансово-экономическим вопросам- начальник Управления</t>
  </si>
  <si>
    <t xml:space="preserve">финансов Администрации муниципального образования </t>
  </si>
  <si>
    <t>Е.А.Стяжкина</t>
  </si>
  <si>
    <t xml:space="preserve">Зам.главы Администрации по финансово-экономическим вопросам- </t>
  </si>
  <si>
    <t xml:space="preserve">начальник Управления финансов Администрации 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</si>
  <si>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</si>
  <si>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</si>
  <si>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расп. Прав-ва УР №754-р от 18.11.2013г., договор от 25.11.13г.№11</t>
  </si>
  <si>
    <t>27.11.13г.</t>
  </si>
  <si>
    <t>расп. Прав-ва УР №820-р от 09.12.2013г., договор от 10.12.13г.№39</t>
  </si>
  <si>
    <t>на частичное покрытие дефицита бюджета района</t>
  </si>
  <si>
    <t>17.12.13г.</t>
  </si>
  <si>
    <t>расп. Прав-ва УР №298-р от 12.05.14г., соглашение от 16.05.14г. №10</t>
  </si>
  <si>
    <t>17.05.14г.</t>
  </si>
  <si>
    <t>расп. Прав-ва УР №363-р от 02.06.14г., соглашение от 17.06.14г. №32</t>
  </si>
  <si>
    <t>18.06.14г.</t>
  </si>
  <si>
    <t>расп. Прав-ва УР №502-р от 21.07.14г., соглашение от 28.07.14г. №69</t>
  </si>
  <si>
    <t>до 01.11.16г.</t>
  </si>
  <si>
    <t>до 01.12.16г.</t>
  </si>
  <si>
    <t>до 01.05.17г.</t>
  </si>
  <si>
    <t>28.07.14г.</t>
  </si>
  <si>
    <t xml:space="preserve">расп. Прав-ва УР №698-р от 24.09.14г., согл.№120 от 25.09.14г. </t>
  </si>
  <si>
    <t>25.12.2018 -25.12.2023г.</t>
  </si>
  <si>
    <t>расп. Прав-ва УР № 826-р от 05.11.14г., соглашение от 12.11.14г. № 132</t>
  </si>
  <si>
    <t>13.11.14г.</t>
  </si>
  <si>
    <t>до 01.10.17г.</t>
  </si>
  <si>
    <t>из бюджета Удмуртской Республики, в кредитных и прочих организациях по состоянию на  1 июня  2015 года.</t>
  </si>
  <si>
    <t>за предприятия и организации по полученным ими кредитам по состоянию на 1 июня  2015 г.</t>
  </si>
  <si>
    <t>по муниципальным ценным бумагам по состоянию на 1 июня  2015 г.</t>
  </si>
  <si>
    <t>муниципального образования "Красногорский район" по состоянию на 1 июня 2015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</si>
</sst>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4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/>
    </xf>
    <xf numFmtId="2" fontId="16" fillId="0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2" fontId="16" fillId="0" borderId="29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vertical="center"/>
    </xf>
    <xf numFmtId="0" fontId="1" fillId="0" borderId="37" xfId="0" applyFont="1" applyBorder="1" applyAlignment="1">
      <alignment/>
    </xf>
    <xf numFmtId="0" fontId="16" fillId="0" borderId="38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3"/>
  <sheetViews>
    <sheetView zoomScale="75" zoomScaleNormal="75" workbookViewId="0" topLeftCell="A1">
      <selection activeCell="N23" sqref="N23"/>
    </sheetView>
  </sheetViews>
  <sheetFormatPr defaultColWidth="9.00390625" defaultRowHeight="12.75"/>
  <cols>
    <col min="1" max="1" width="4.25390625" style="74" customWidth="1"/>
    <col min="2" max="2" width="16.875" style="74" customWidth="1"/>
    <col min="3" max="3" width="16.625" style="75" customWidth="1"/>
    <col min="4" max="4" width="19.625" style="74" customWidth="1"/>
    <col min="5" max="5" width="11.125" style="74" customWidth="1"/>
    <col min="6" max="6" width="15.875" style="74" customWidth="1"/>
    <col min="7" max="7" width="14.125" style="74" customWidth="1"/>
    <col min="8" max="8" width="8.375" style="74" customWidth="1"/>
    <col min="9" max="9" width="6.75390625" style="74" customWidth="1"/>
    <col min="10" max="10" width="14.125" style="74" customWidth="1"/>
    <col min="11" max="11" width="11.75390625" style="74" customWidth="1"/>
    <col min="12" max="12" width="9.125" style="74" customWidth="1"/>
    <col min="13" max="13" width="9.375" style="74" customWidth="1"/>
    <col min="14" max="14" width="12.125" style="74" customWidth="1"/>
    <col min="15" max="15" width="10.625" style="74" customWidth="1"/>
    <col min="16" max="16" width="7.875" style="74" customWidth="1"/>
    <col min="17" max="18" width="7.375" style="74" customWidth="1"/>
    <col min="19" max="19" width="14.75390625" style="74" customWidth="1"/>
    <col min="20" max="20" width="10.875" style="74" customWidth="1"/>
    <col min="21" max="21" width="10.25390625" style="74" customWidth="1"/>
    <col min="22" max="23" width="7.625" style="74" customWidth="1"/>
    <col min="24" max="24" width="9.25390625" style="74" customWidth="1"/>
    <col min="25" max="16384" width="9.125" style="74" customWidth="1"/>
  </cols>
  <sheetData>
    <row r="1" spans="3:24" s="70" customFormat="1" ht="18.75">
      <c r="C1" s="71"/>
      <c r="R1" s="72"/>
      <c r="S1" s="72"/>
      <c r="T1" s="72"/>
      <c r="U1" s="72"/>
      <c r="V1" s="72"/>
      <c r="W1" s="72"/>
      <c r="X1" s="73" t="s">
        <v>103</v>
      </c>
    </row>
    <row r="2" spans="3:24" s="70" customFormat="1" ht="18.75">
      <c r="C2" s="71"/>
      <c r="X2" s="73" t="s">
        <v>99</v>
      </c>
    </row>
    <row r="3" spans="3:24" s="70" customFormat="1" ht="18.75">
      <c r="C3" s="71"/>
      <c r="X3" s="73"/>
    </row>
    <row r="4" spans="3:24" s="70" customFormat="1" ht="18.75">
      <c r="C4" s="71"/>
      <c r="X4" s="72" t="s">
        <v>104</v>
      </c>
    </row>
    <row r="5" spans="22:24" ht="18.75">
      <c r="V5" s="70"/>
      <c r="W5" s="70"/>
      <c r="X5" s="72" t="s">
        <v>54</v>
      </c>
    </row>
    <row r="6" spans="23:24" ht="18.75" hidden="1">
      <c r="W6" s="76"/>
      <c r="X6" s="72"/>
    </row>
    <row r="7" spans="1:24" s="78" customFormat="1" ht="21" customHeight="1">
      <c r="A7" s="144" t="s">
        <v>53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</row>
    <row r="8" spans="1:24" s="78" customFormat="1" ht="21" customHeight="1">
      <c r="A8" s="144" t="s">
        <v>114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</row>
    <row r="9" spans="1:24" s="78" customFormat="1" ht="19.5" customHeight="1">
      <c r="A9" s="144" t="s">
        <v>153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3:24" ht="6" customHeight="1" thickBot="1">
      <c r="C10" s="79"/>
      <c r="D10" s="79"/>
      <c r="E10" s="79"/>
      <c r="F10" s="79"/>
      <c r="G10" s="79"/>
      <c r="H10" s="79"/>
      <c r="I10" s="79"/>
      <c r="J10" s="79"/>
      <c r="W10" s="80"/>
      <c r="X10" s="72" t="s">
        <v>55</v>
      </c>
    </row>
    <row r="11" spans="1:24" s="81" customFormat="1" ht="45.75" customHeight="1">
      <c r="A11" s="145" t="s">
        <v>2</v>
      </c>
      <c r="B11" s="147" t="s">
        <v>25</v>
      </c>
      <c r="C11" s="147" t="s">
        <v>20</v>
      </c>
      <c r="D11" s="147" t="s">
        <v>19</v>
      </c>
      <c r="E11" s="147" t="s">
        <v>21</v>
      </c>
      <c r="F11" s="147" t="s">
        <v>22</v>
      </c>
      <c r="G11" s="147" t="s">
        <v>31</v>
      </c>
      <c r="H11" s="147"/>
      <c r="I11" s="147"/>
      <c r="J11" s="147" t="s">
        <v>27</v>
      </c>
      <c r="K11" s="147" t="s">
        <v>29</v>
      </c>
      <c r="L11" s="147"/>
      <c r="M11" s="147" t="s">
        <v>32</v>
      </c>
      <c r="N11" s="147"/>
      <c r="O11" s="147"/>
      <c r="P11" s="147" t="s">
        <v>28</v>
      </c>
      <c r="Q11" s="147"/>
      <c r="R11" s="147"/>
      <c r="S11" s="147" t="s">
        <v>30</v>
      </c>
      <c r="T11" s="147"/>
      <c r="U11" s="147"/>
      <c r="V11" s="147" t="s">
        <v>26</v>
      </c>
      <c r="W11" s="147"/>
      <c r="X11" s="149"/>
    </row>
    <row r="12" spans="1:24" s="81" customFormat="1" ht="50.25" customHeight="1">
      <c r="A12" s="146"/>
      <c r="B12" s="148"/>
      <c r="C12" s="148"/>
      <c r="D12" s="148"/>
      <c r="E12" s="148"/>
      <c r="F12" s="148"/>
      <c r="G12" s="82" t="s">
        <v>23</v>
      </c>
      <c r="H12" s="82" t="s">
        <v>1</v>
      </c>
      <c r="I12" s="82" t="s">
        <v>24</v>
      </c>
      <c r="J12" s="148"/>
      <c r="K12" s="82" t="s">
        <v>1</v>
      </c>
      <c r="L12" s="82" t="s">
        <v>24</v>
      </c>
      <c r="M12" s="82" t="s">
        <v>23</v>
      </c>
      <c r="N12" s="82" t="s">
        <v>1</v>
      </c>
      <c r="O12" s="82" t="s">
        <v>24</v>
      </c>
      <c r="P12" s="82" t="s">
        <v>23</v>
      </c>
      <c r="Q12" s="82" t="s">
        <v>1</v>
      </c>
      <c r="R12" s="82" t="s">
        <v>24</v>
      </c>
      <c r="S12" s="82" t="s">
        <v>23</v>
      </c>
      <c r="T12" s="82" t="s">
        <v>1</v>
      </c>
      <c r="U12" s="82" t="s">
        <v>24</v>
      </c>
      <c r="V12" s="82" t="s">
        <v>23</v>
      </c>
      <c r="W12" s="82" t="s">
        <v>1</v>
      </c>
      <c r="X12" s="83" t="s">
        <v>24</v>
      </c>
    </row>
    <row r="13" spans="1:24" s="81" customFormat="1" ht="19.5" customHeight="1" thickBot="1">
      <c r="A13" s="84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85">
        <v>7</v>
      </c>
      <c r="H13" s="85">
        <v>8</v>
      </c>
      <c r="I13" s="85">
        <v>9</v>
      </c>
      <c r="J13" s="85">
        <v>10</v>
      </c>
      <c r="K13" s="85">
        <v>11</v>
      </c>
      <c r="L13" s="85">
        <v>12</v>
      </c>
      <c r="M13" s="85">
        <v>13</v>
      </c>
      <c r="N13" s="85">
        <v>14</v>
      </c>
      <c r="O13" s="85">
        <v>15</v>
      </c>
      <c r="P13" s="85">
        <v>16</v>
      </c>
      <c r="Q13" s="85">
        <v>17</v>
      </c>
      <c r="R13" s="85">
        <v>18</v>
      </c>
      <c r="S13" s="85">
        <v>19</v>
      </c>
      <c r="T13" s="85">
        <v>20</v>
      </c>
      <c r="U13" s="85">
        <v>21</v>
      </c>
      <c r="V13" s="85">
        <v>22</v>
      </c>
      <c r="W13" s="85">
        <v>23</v>
      </c>
      <c r="X13" s="86">
        <v>24</v>
      </c>
    </row>
    <row r="14" spans="1:24" s="87" customFormat="1" ht="20.25" customHeight="1">
      <c r="A14" s="150" t="s">
        <v>105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2"/>
    </row>
    <row r="15" spans="1:24" s="90" customFormat="1" ht="16.5" customHeight="1">
      <c r="A15" s="77" t="s">
        <v>106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9"/>
    </row>
    <row r="16" spans="1:24" s="90" customFormat="1" ht="104.25" customHeight="1">
      <c r="A16" s="105"/>
      <c r="B16" s="101" t="s">
        <v>148</v>
      </c>
      <c r="C16" s="102" t="s">
        <v>113</v>
      </c>
      <c r="D16" s="101" t="s">
        <v>118</v>
      </c>
      <c r="E16" s="101" t="s">
        <v>119</v>
      </c>
      <c r="F16" s="101" t="s">
        <v>149</v>
      </c>
      <c r="G16" s="106">
        <v>3199821.06</v>
      </c>
      <c r="H16" s="106"/>
      <c r="I16" s="107"/>
      <c r="J16" s="104"/>
      <c r="K16" s="104"/>
      <c r="L16" s="103"/>
      <c r="M16" s="103"/>
      <c r="N16" s="104"/>
      <c r="O16" s="103"/>
      <c r="P16" s="103"/>
      <c r="Q16" s="114"/>
      <c r="R16" s="103"/>
      <c r="S16" s="106">
        <v>3199821.06</v>
      </c>
      <c r="T16" s="106"/>
      <c r="U16" s="107"/>
      <c r="V16" s="107"/>
      <c r="W16" s="107"/>
      <c r="X16" s="108"/>
    </row>
    <row r="17" spans="1:24" s="90" customFormat="1" ht="80.25" customHeight="1">
      <c r="A17" s="105"/>
      <c r="B17" s="101" t="s">
        <v>134</v>
      </c>
      <c r="C17" s="102" t="s">
        <v>113</v>
      </c>
      <c r="D17" s="101" t="s">
        <v>137</v>
      </c>
      <c r="E17" s="101" t="s">
        <v>135</v>
      </c>
      <c r="F17" s="101" t="s">
        <v>144</v>
      </c>
      <c r="G17" s="107">
        <v>10444800</v>
      </c>
      <c r="H17" s="101"/>
      <c r="I17" s="101"/>
      <c r="J17" s="103"/>
      <c r="K17" s="103">
        <v>35648.23</v>
      </c>
      <c r="L17" s="103"/>
      <c r="M17" s="103"/>
      <c r="N17" s="103">
        <v>35648.23</v>
      </c>
      <c r="O17" s="103"/>
      <c r="P17" s="103"/>
      <c r="Q17" s="114"/>
      <c r="R17" s="103"/>
      <c r="S17" s="107">
        <v>10444800</v>
      </c>
      <c r="T17" s="107"/>
      <c r="U17" s="107"/>
      <c r="V17" s="108"/>
      <c r="W17" s="108"/>
      <c r="X17" s="108"/>
    </row>
    <row r="18" spans="1:24" s="90" customFormat="1" ht="78.75" customHeight="1">
      <c r="A18" s="105"/>
      <c r="B18" s="101" t="s">
        <v>136</v>
      </c>
      <c r="C18" s="102" t="s">
        <v>113</v>
      </c>
      <c r="D18" s="101" t="s">
        <v>137</v>
      </c>
      <c r="E18" s="101" t="s">
        <v>138</v>
      </c>
      <c r="F18" s="109" t="s">
        <v>145</v>
      </c>
      <c r="G18" s="107">
        <v>7764000</v>
      </c>
      <c r="H18" s="101"/>
      <c r="I18" s="101"/>
      <c r="J18" s="103"/>
      <c r="K18" s="103">
        <v>26498.64</v>
      </c>
      <c r="L18" s="103"/>
      <c r="M18" s="103"/>
      <c r="N18" s="103">
        <v>26498.64</v>
      </c>
      <c r="O18" s="103"/>
      <c r="P18" s="103"/>
      <c r="Q18" s="114"/>
      <c r="R18" s="103"/>
      <c r="S18" s="107">
        <v>7764000</v>
      </c>
      <c r="T18" s="107"/>
      <c r="U18" s="107"/>
      <c r="V18" s="108"/>
      <c r="W18" s="108"/>
      <c r="X18" s="108"/>
    </row>
    <row r="19" spans="1:24" s="90" customFormat="1" ht="86.25" customHeight="1">
      <c r="A19" s="105"/>
      <c r="B19" s="101" t="s">
        <v>139</v>
      </c>
      <c r="C19" s="102" t="s">
        <v>113</v>
      </c>
      <c r="D19" s="101" t="s">
        <v>137</v>
      </c>
      <c r="E19" s="101" t="s">
        <v>140</v>
      </c>
      <c r="F19" s="109" t="s">
        <v>146</v>
      </c>
      <c r="G19" s="103">
        <v>9476500</v>
      </c>
      <c r="H19" s="101"/>
      <c r="I19" s="101"/>
      <c r="J19" s="103"/>
      <c r="K19" s="103">
        <v>32343.43</v>
      </c>
      <c r="L19" s="103"/>
      <c r="M19" s="103"/>
      <c r="N19" s="103">
        <v>32343.43</v>
      </c>
      <c r="O19" s="103"/>
      <c r="P19" s="103"/>
      <c r="Q19" s="114"/>
      <c r="R19" s="103"/>
      <c r="S19" s="107">
        <v>9476500</v>
      </c>
      <c r="T19" s="107"/>
      <c r="U19" s="107"/>
      <c r="V19" s="108"/>
      <c r="W19" s="108"/>
      <c r="X19" s="108"/>
    </row>
    <row r="20" spans="1:24" s="90" customFormat="1" ht="104.25" customHeight="1">
      <c r="A20" s="105"/>
      <c r="B20" s="101" t="s">
        <v>141</v>
      </c>
      <c r="C20" s="102" t="s">
        <v>113</v>
      </c>
      <c r="D20" s="101" t="s">
        <v>137</v>
      </c>
      <c r="E20" s="101" t="s">
        <v>142</v>
      </c>
      <c r="F20" s="109" t="s">
        <v>146</v>
      </c>
      <c r="G20" s="103">
        <v>10638000</v>
      </c>
      <c r="H20" s="101"/>
      <c r="I20" s="101"/>
      <c r="J20" s="103"/>
      <c r="K20" s="103">
        <v>36307.65</v>
      </c>
      <c r="L20" s="103"/>
      <c r="M20" s="103"/>
      <c r="N20" s="103">
        <v>36307.65</v>
      </c>
      <c r="O20" s="103"/>
      <c r="P20" s="103"/>
      <c r="Q20" s="114"/>
      <c r="R20" s="103"/>
      <c r="S20" s="103">
        <v>10638000</v>
      </c>
      <c r="T20" s="107"/>
      <c r="U20" s="107"/>
      <c r="V20" s="108"/>
      <c r="W20" s="108"/>
      <c r="X20" s="108"/>
    </row>
    <row r="21" spans="1:24" s="90" customFormat="1" ht="78.75" customHeight="1">
      <c r="A21" s="105"/>
      <c r="B21" s="101" t="s">
        <v>143</v>
      </c>
      <c r="C21" s="102" t="s">
        <v>113</v>
      </c>
      <c r="D21" s="101" t="s">
        <v>137</v>
      </c>
      <c r="E21" s="101" t="s">
        <v>147</v>
      </c>
      <c r="F21" s="109" t="s">
        <v>146</v>
      </c>
      <c r="G21" s="103">
        <v>6509300</v>
      </c>
      <c r="H21" s="101"/>
      <c r="I21" s="101"/>
      <c r="J21" s="103"/>
      <c r="K21" s="103">
        <v>22216.33</v>
      </c>
      <c r="L21" s="103"/>
      <c r="M21" s="103"/>
      <c r="N21" s="103">
        <v>22216.33</v>
      </c>
      <c r="O21" s="103"/>
      <c r="P21" s="103"/>
      <c r="Q21" s="114"/>
      <c r="R21" s="103"/>
      <c r="S21" s="103">
        <v>6509300</v>
      </c>
      <c r="T21" s="107"/>
      <c r="U21" s="107"/>
      <c r="V21" s="108"/>
      <c r="W21" s="108"/>
      <c r="X21" s="108"/>
    </row>
    <row r="22" spans="1:24" s="90" customFormat="1" ht="93.75" customHeight="1">
      <c r="A22" s="105"/>
      <c r="B22" s="101" t="s">
        <v>150</v>
      </c>
      <c r="C22" s="102" t="s">
        <v>113</v>
      </c>
      <c r="D22" s="101" t="s">
        <v>137</v>
      </c>
      <c r="E22" s="101" t="s">
        <v>151</v>
      </c>
      <c r="F22" s="109" t="s">
        <v>152</v>
      </c>
      <c r="G22" s="103">
        <v>1300000</v>
      </c>
      <c r="H22" s="101"/>
      <c r="I22" s="101"/>
      <c r="J22" s="103"/>
      <c r="K22" s="103">
        <v>4436.92</v>
      </c>
      <c r="L22" s="103"/>
      <c r="M22" s="103"/>
      <c r="N22" s="103">
        <v>4436.92</v>
      </c>
      <c r="O22" s="103"/>
      <c r="P22" s="103"/>
      <c r="Q22" s="114"/>
      <c r="R22" s="103"/>
      <c r="S22" s="103">
        <v>1300000</v>
      </c>
      <c r="T22" s="107"/>
      <c r="U22" s="107"/>
      <c r="V22" s="108"/>
      <c r="W22" s="108"/>
      <c r="X22" s="108"/>
    </row>
    <row r="23" spans="1:24" s="92" customFormat="1" ht="21.75" customHeight="1">
      <c r="A23" s="156" t="s">
        <v>116</v>
      </c>
      <c r="B23" s="157"/>
      <c r="C23" s="102"/>
      <c r="D23" s="101"/>
      <c r="E23" s="109"/>
      <c r="F23" s="101"/>
      <c r="G23" s="104">
        <f>G16+G17+G18+G19+G20+G21+G22</f>
        <v>49332421.06</v>
      </c>
      <c r="H23" s="106"/>
      <c r="I23" s="107"/>
      <c r="J23" s="104">
        <f>J17+J18+J19+J20+J21+J22</f>
        <v>0</v>
      </c>
      <c r="K23" s="104">
        <f>K16+K17+K18+K19+K20+K21+K22</f>
        <v>157451.20000000004</v>
      </c>
      <c r="L23" s="103">
        <v>0</v>
      </c>
      <c r="M23" s="103">
        <v>0</v>
      </c>
      <c r="N23" s="104">
        <f>N16+N17+N18+N19+N20+N21+N22</f>
        <v>157451.20000000004</v>
      </c>
      <c r="O23" s="103">
        <v>0</v>
      </c>
      <c r="P23" s="103">
        <v>0</v>
      </c>
      <c r="Q23" s="114">
        <v>0</v>
      </c>
      <c r="R23" s="103">
        <v>0</v>
      </c>
      <c r="S23" s="104">
        <f>S16+S17+S18+S19+S20+S21+S22</f>
        <v>49332421.06</v>
      </c>
      <c r="T23" s="106"/>
      <c r="U23" s="107">
        <v>0</v>
      </c>
      <c r="V23" s="107"/>
      <c r="W23" s="107">
        <v>0</v>
      </c>
      <c r="X23" s="108">
        <v>0</v>
      </c>
    </row>
    <row r="24" spans="1:24" s="90" customFormat="1" ht="14.25" customHeight="1">
      <c r="A24" s="153" t="s">
        <v>107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5"/>
    </row>
    <row r="25" spans="1:24" s="90" customFormat="1" ht="18.75">
      <c r="A25" s="112"/>
      <c r="B25" s="101"/>
      <c r="C25" s="113"/>
      <c r="D25" s="114"/>
      <c r="E25" s="114"/>
      <c r="F25" s="114"/>
      <c r="G25" s="110"/>
      <c r="H25" s="110"/>
      <c r="I25" s="110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11"/>
    </row>
    <row r="26" spans="1:24" s="90" customFormat="1" ht="18.75" customHeight="1">
      <c r="A26" s="153" t="s">
        <v>108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5"/>
    </row>
    <row r="27" spans="1:24" s="92" customFormat="1" ht="9.75" customHeight="1">
      <c r="A27" s="112"/>
      <c r="B27" s="101"/>
      <c r="C27" s="102"/>
      <c r="D27" s="101"/>
      <c r="E27" s="101"/>
      <c r="F27" s="101"/>
      <c r="G27" s="115"/>
      <c r="H27" s="103"/>
      <c r="I27" s="115"/>
      <c r="J27" s="103"/>
      <c r="K27" s="103"/>
      <c r="L27" s="103"/>
      <c r="M27" s="103"/>
      <c r="N27" s="103"/>
      <c r="O27" s="103"/>
      <c r="P27" s="103"/>
      <c r="Q27" s="103"/>
      <c r="R27" s="107"/>
      <c r="S27" s="107"/>
      <c r="T27" s="107"/>
      <c r="U27" s="107"/>
      <c r="V27" s="107"/>
      <c r="W27" s="107"/>
      <c r="X27" s="111"/>
    </row>
    <row r="28" spans="1:24" s="92" customFormat="1" ht="18.75" customHeight="1">
      <c r="A28" s="156" t="s">
        <v>116</v>
      </c>
      <c r="B28" s="157"/>
      <c r="C28" s="113"/>
      <c r="D28" s="114"/>
      <c r="E28" s="114"/>
      <c r="F28" s="114"/>
      <c r="G28" s="110"/>
      <c r="H28" s="107"/>
      <c r="I28" s="115"/>
      <c r="J28" s="103"/>
      <c r="K28" s="104">
        <f>K25+K26+K27</f>
        <v>0</v>
      </c>
      <c r="L28" s="103"/>
      <c r="M28" s="103"/>
      <c r="N28" s="107"/>
      <c r="O28" s="103"/>
      <c r="P28" s="103"/>
      <c r="Q28" s="103"/>
      <c r="R28" s="107"/>
      <c r="S28" s="107"/>
      <c r="T28" s="107"/>
      <c r="U28" s="107"/>
      <c r="V28" s="107"/>
      <c r="W28" s="107"/>
      <c r="X28" s="111"/>
    </row>
    <row r="29" spans="1:24" s="90" customFormat="1" ht="15" customHeight="1">
      <c r="A29" s="153" t="s">
        <v>109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5"/>
    </row>
    <row r="30" spans="1:24" s="92" customFormat="1" ht="12.75" customHeight="1">
      <c r="A30" s="164" t="s">
        <v>116</v>
      </c>
      <c r="B30" s="165"/>
      <c r="C30" s="116"/>
      <c r="D30" s="114"/>
      <c r="E30" s="114"/>
      <c r="F30" s="101"/>
      <c r="G30" s="106"/>
      <c r="H30" s="110"/>
      <c r="I30" s="110"/>
      <c r="J30" s="107"/>
      <c r="K30" s="107"/>
      <c r="L30" s="107"/>
      <c r="M30" s="106"/>
      <c r="N30" s="107"/>
      <c r="O30" s="107"/>
      <c r="P30" s="107"/>
      <c r="Q30" s="107"/>
      <c r="R30" s="107"/>
      <c r="S30" s="106">
        <v>0</v>
      </c>
      <c r="T30" s="107"/>
      <c r="U30" s="107"/>
      <c r="V30" s="107"/>
      <c r="W30" s="107"/>
      <c r="X30" s="111"/>
    </row>
    <row r="31" spans="1:24" s="90" customFormat="1" ht="14.25" customHeight="1">
      <c r="A31" s="162" t="s">
        <v>110</v>
      </c>
      <c r="B31" s="163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5"/>
    </row>
    <row r="32" spans="1:75" s="91" customFormat="1" ht="13.5" customHeight="1" thickBot="1">
      <c r="A32" s="117" t="s">
        <v>45</v>
      </c>
      <c r="B32" s="118"/>
      <c r="C32" s="119"/>
      <c r="D32" s="120"/>
      <c r="E32" s="120"/>
      <c r="F32" s="120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6">
        <v>0</v>
      </c>
      <c r="T32" s="107"/>
      <c r="U32" s="121"/>
      <c r="V32" s="121"/>
      <c r="W32" s="121"/>
      <c r="X32" s="122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</row>
    <row r="33" spans="1:24" s="87" customFormat="1" ht="15" customHeight="1">
      <c r="A33" s="159" t="s">
        <v>111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1"/>
    </row>
    <row r="34" spans="1:24" s="92" customFormat="1" ht="10.5" customHeight="1">
      <c r="A34" s="112"/>
      <c r="B34" s="101"/>
      <c r="C34" s="113"/>
      <c r="D34" s="114"/>
      <c r="E34" s="114"/>
      <c r="F34" s="114"/>
      <c r="G34" s="110"/>
      <c r="H34" s="110"/>
      <c r="I34" s="110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11"/>
    </row>
    <row r="35" spans="1:24" s="91" customFormat="1" ht="15" customHeight="1" thickBot="1">
      <c r="A35" s="117" t="s">
        <v>45</v>
      </c>
      <c r="B35" s="118"/>
      <c r="C35" s="119"/>
      <c r="D35" s="120"/>
      <c r="E35" s="120"/>
      <c r="F35" s="120"/>
      <c r="G35" s="123">
        <v>0</v>
      </c>
      <c r="H35" s="123"/>
      <c r="I35" s="123"/>
      <c r="J35" s="123">
        <v>0</v>
      </c>
      <c r="K35" s="123"/>
      <c r="L35" s="123"/>
      <c r="M35" s="123"/>
      <c r="N35" s="123"/>
      <c r="O35" s="123"/>
      <c r="P35" s="123"/>
      <c r="Q35" s="123"/>
      <c r="R35" s="123"/>
      <c r="S35" s="123">
        <v>0</v>
      </c>
      <c r="T35" s="123"/>
      <c r="U35" s="123"/>
      <c r="V35" s="123"/>
      <c r="W35" s="123"/>
      <c r="X35" s="124"/>
    </row>
    <row r="36" spans="1:24" s="87" customFormat="1" ht="14.25" customHeight="1">
      <c r="A36" s="159" t="s">
        <v>112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1"/>
    </row>
    <row r="37" spans="1:24" s="92" customFormat="1" ht="0.75" customHeight="1">
      <c r="A37" s="112"/>
      <c r="B37" s="114"/>
      <c r="C37" s="113"/>
      <c r="D37" s="114"/>
      <c r="E37" s="114"/>
      <c r="F37" s="114"/>
      <c r="G37" s="107"/>
      <c r="H37" s="107"/>
      <c r="I37" s="107"/>
      <c r="J37" s="114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11"/>
    </row>
    <row r="38" spans="1:24" s="91" customFormat="1" ht="14.25" customHeight="1" thickBot="1">
      <c r="A38" s="117" t="s">
        <v>45</v>
      </c>
      <c r="B38" s="118"/>
      <c r="C38" s="119"/>
      <c r="D38" s="120"/>
      <c r="E38" s="120"/>
      <c r="F38" s="120"/>
      <c r="G38" s="123">
        <v>0</v>
      </c>
      <c r="H38" s="123"/>
      <c r="I38" s="123"/>
      <c r="J38" s="123">
        <v>0</v>
      </c>
      <c r="K38" s="123"/>
      <c r="L38" s="123"/>
      <c r="M38" s="123"/>
      <c r="N38" s="123"/>
      <c r="O38" s="123"/>
      <c r="P38" s="123"/>
      <c r="Q38" s="123"/>
      <c r="R38" s="123"/>
      <c r="S38" s="123">
        <v>0</v>
      </c>
      <c r="T38" s="123"/>
      <c r="U38" s="123"/>
      <c r="V38" s="123"/>
      <c r="W38" s="123"/>
      <c r="X38" s="124"/>
    </row>
    <row r="39" spans="1:24" s="91" customFormat="1" ht="19.5" thickBot="1">
      <c r="A39" s="125" t="s">
        <v>48</v>
      </c>
      <c r="B39" s="126"/>
      <c r="C39" s="127"/>
      <c r="D39" s="126"/>
      <c r="E39" s="138"/>
      <c r="F39" s="138"/>
      <c r="G39" s="140">
        <f>G23</f>
        <v>49332421.06</v>
      </c>
      <c r="H39" s="137"/>
      <c r="I39" s="139"/>
      <c r="J39" s="140">
        <f>J23</f>
        <v>0</v>
      </c>
      <c r="K39" s="140">
        <f>K23</f>
        <v>157451.20000000004</v>
      </c>
      <c r="L39" s="141">
        <v>0</v>
      </c>
      <c r="M39" s="141">
        <v>0</v>
      </c>
      <c r="N39" s="140">
        <f>N23</f>
        <v>157451.20000000004</v>
      </c>
      <c r="O39" s="141">
        <v>0</v>
      </c>
      <c r="P39" s="141">
        <v>0</v>
      </c>
      <c r="Q39" s="142">
        <v>0</v>
      </c>
      <c r="R39" s="141">
        <v>0</v>
      </c>
      <c r="S39" s="140">
        <f>S23</f>
        <v>49332421.06</v>
      </c>
      <c r="T39" s="140">
        <f>T23</f>
        <v>0</v>
      </c>
      <c r="U39" s="139">
        <v>0</v>
      </c>
      <c r="V39" s="139">
        <v>0</v>
      </c>
      <c r="W39" s="139">
        <v>0</v>
      </c>
      <c r="X39" s="143">
        <v>0</v>
      </c>
    </row>
    <row r="40" spans="1:24" s="91" customFormat="1" ht="3.75" customHeight="1">
      <c r="A40" s="129"/>
      <c r="B40" s="129"/>
      <c r="C40" s="130"/>
      <c r="D40" s="129"/>
      <c r="E40" s="129"/>
      <c r="F40" s="129"/>
      <c r="G40" s="128"/>
      <c r="H40" s="131"/>
      <c r="I40" s="132"/>
      <c r="J40" s="128"/>
      <c r="K40" s="133"/>
      <c r="L40" s="134"/>
      <c r="M40" s="132"/>
      <c r="N40" s="133"/>
      <c r="O40" s="132"/>
      <c r="P40" s="132"/>
      <c r="Q40" s="132"/>
      <c r="R40" s="132"/>
      <c r="S40" s="128"/>
      <c r="T40" s="131"/>
      <c r="U40" s="135"/>
      <c r="V40" s="135"/>
      <c r="W40" s="135"/>
      <c r="X40" s="132"/>
    </row>
    <row r="41" spans="1:24" s="91" customFormat="1" ht="0.75" customHeight="1" hidden="1">
      <c r="A41" s="129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32"/>
      <c r="R41" s="132"/>
      <c r="S41" s="128"/>
      <c r="T41" s="131"/>
      <c r="U41" s="135"/>
      <c r="V41" s="135"/>
      <c r="W41" s="135"/>
      <c r="X41" s="132"/>
    </row>
    <row r="42" spans="1:24" s="91" customFormat="1" ht="16.5" customHeight="1" hidden="1">
      <c r="A42" s="129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32"/>
      <c r="R42" s="132"/>
      <c r="S42" s="128"/>
      <c r="T42" s="131"/>
      <c r="U42" s="135"/>
      <c r="V42" s="135"/>
      <c r="W42" s="135"/>
      <c r="X42" s="132"/>
    </row>
    <row r="43" spans="1:61" ht="30.75" customHeight="1">
      <c r="A43" s="158" t="s">
        <v>127</v>
      </c>
      <c r="B43" s="158"/>
      <c r="C43" s="158"/>
      <c r="D43" s="158"/>
      <c r="E43" s="2"/>
      <c r="F43" s="2"/>
      <c r="G43" s="2"/>
      <c r="H43" s="2"/>
      <c r="I43" s="2"/>
      <c r="J43" s="2"/>
      <c r="K43" s="2"/>
      <c r="L43" s="2"/>
      <c r="M43" s="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3.5" customHeight="1">
      <c r="A44" s="2" t="s">
        <v>128</v>
      </c>
      <c r="B44" s="2"/>
      <c r="C44" s="2"/>
      <c r="D44" s="2"/>
      <c r="E44" s="2"/>
      <c r="F44" s="2"/>
      <c r="G44" s="2"/>
      <c r="H44" s="2"/>
      <c r="I44" s="2"/>
      <c r="J44" s="2"/>
      <c r="K44" s="8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5">
      <c r="A45" s="2" t="s">
        <v>121</v>
      </c>
      <c r="B45" s="2"/>
      <c r="C45" s="2"/>
      <c r="D45" s="2"/>
      <c r="E45" s="2"/>
      <c r="F45" s="2"/>
      <c r="G45" s="2"/>
      <c r="H45" s="2"/>
      <c r="I45" s="2"/>
      <c r="J45" s="2" t="s">
        <v>129</v>
      </c>
      <c r="K45" s="8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8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8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5">
      <c r="A47" s="2" t="s">
        <v>122</v>
      </c>
      <c r="B47" s="2"/>
      <c r="C47" s="2"/>
      <c r="D47" s="2"/>
      <c r="E47" s="2"/>
      <c r="F47" s="2"/>
      <c r="G47" s="2"/>
      <c r="H47" s="2"/>
      <c r="I47" s="2"/>
      <c r="J47" s="2"/>
      <c r="K47" s="8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5">
      <c r="A48" s="2" t="s">
        <v>120</v>
      </c>
      <c r="B48" s="2"/>
      <c r="C48" s="2"/>
      <c r="D48" s="2"/>
      <c r="E48" s="2"/>
      <c r="F48" s="2"/>
      <c r="G48" s="2"/>
      <c r="H48" s="2"/>
      <c r="I48" s="2"/>
      <c r="J48" s="2"/>
      <c r="K48" s="8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5.75">
      <c r="A49" s="2" t="s">
        <v>121</v>
      </c>
      <c r="B49" s="2"/>
      <c r="C49" s="2"/>
      <c r="D49" s="2"/>
      <c r="E49" s="2"/>
      <c r="G49" s="2"/>
      <c r="H49" s="2"/>
      <c r="I49" s="2"/>
      <c r="J49" s="2" t="s">
        <v>60</v>
      </c>
      <c r="K49" s="8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ht="15">
      <c r="A51" s="96" t="s">
        <v>90</v>
      </c>
      <c r="B51" s="96"/>
      <c r="C51" s="96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  <row r="52" spans="1:61" ht="9.75" customHeight="1">
      <c r="A52" s="96" t="s">
        <v>117</v>
      </c>
      <c r="B52" s="96"/>
      <c r="C52" s="96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</row>
    <row r="53" spans="1:6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</sheetData>
  <sheetProtection/>
  <mergeCells count="28">
    <mergeCell ref="A43:D43"/>
    <mergeCell ref="A33:X33"/>
    <mergeCell ref="A36:X36"/>
    <mergeCell ref="A26:X26"/>
    <mergeCell ref="A29:X29"/>
    <mergeCell ref="A31:X31"/>
    <mergeCell ref="A30:B30"/>
    <mergeCell ref="A28:B28"/>
    <mergeCell ref="B41:P42"/>
    <mergeCell ref="S11:U11"/>
    <mergeCell ref="V11:X11"/>
    <mergeCell ref="A14:X14"/>
    <mergeCell ref="A24:X24"/>
    <mergeCell ref="J11:J12"/>
    <mergeCell ref="K11:L11"/>
    <mergeCell ref="M11:O11"/>
    <mergeCell ref="P11:R11"/>
    <mergeCell ref="A23:B23"/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</mergeCells>
  <printOptions/>
  <pageMargins left="0.75" right="0.23" top="0.18" bottom="0.28" header="0.16" footer="0.21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zoomScalePageLayoutView="0" workbookViewId="0" topLeftCell="A8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50" customFormat="1" ht="15.75" customHeight="1">
      <c r="A1" s="43"/>
      <c r="B1" s="44"/>
      <c r="C1" s="44"/>
      <c r="D1" s="44"/>
      <c r="E1" s="44"/>
      <c r="F1" s="44"/>
      <c r="G1" s="44"/>
      <c r="H1" s="45"/>
      <c r="I1" s="44"/>
      <c r="J1" s="46"/>
      <c r="K1" s="46"/>
      <c r="L1" s="47"/>
      <c r="M1" s="48"/>
      <c r="N1" s="48"/>
      <c r="O1" s="48"/>
      <c r="P1" s="48"/>
      <c r="Q1" s="48"/>
      <c r="R1" s="49" t="s">
        <v>98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s="50" customFormat="1" ht="16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51"/>
      <c r="M2" s="52"/>
      <c r="N2" s="52"/>
      <c r="O2" s="52"/>
      <c r="P2" s="44"/>
      <c r="Q2" s="44"/>
      <c r="R2" s="49" t="s">
        <v>99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s="50" customFormat="1" ht="16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51"/>
      <c r="M3" s="52"/>
      <c r="N3" s="52"/>
      <c r="O3" s="52"/>
      <c r="P3" s="44"/>
      <c r="Q3" s="44"/>
      <c r="R3" s="49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s="50" customFormat="1" ht="16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51"/>
      <c r="M4" s="52"/>
      <c r="N4" s="52"/>
      <c r="O4" s="52"/>
      <c r="P4" s="44"/>
      <c r="Q4" s="44"/>
      <c r="R4" s="49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50" customFormat="1" ht="16.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51"/>
      <c r="M5" s="52"/>
      <c r="N5" s="52"/>
      <c r="O5" s="52"/>
      <c r="P5" s="44"/>
      <c r="Q5" s="44"/>
      <c r="R5" s="53" t="s">
        <v>58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s="50" customFormat="1" ht="16.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51"/>
      <c r="M6" s="52"/>
      <c r="N6" s="52"/>
      <c r="O6" s="52"/>
      <c r="P6" s="44"/>
      <c r="Q6" s="44"/>
      <c r="R6" s="53" t="s">
        <v>54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50" customFormat="1" ht="16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51"/>
      <c r="M7" s="52"/>
      <c r="N7" s="52"/>
      <c r="O7" s="52"/>
      <c r="P7" s="44"/>
      <c r="Q7" s="44"/>
      <c r="R7" s="53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50" customFormat="1" ht="40.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51"/>
      <c r="M8" s="52"/>
      <c r="N8" s="52"/>
      <c r="O8" s="52"/>
      <c r="P8" s="44"/>
      <c r="Q8" s="44"/>
      <c r="R8" s="5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58" customFormat="1" ht="23.25">
      <c r="A9" s="54" t="s">
        <v>53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s="58" customFormat="1" ht="23.25">
      <c r="A10" s="54" t="s">
        <v>115</v>
      </c>
      <c r="B10" s="55"/>
      <c r="C10" s="55"/>
      <c r="D10" s="54"/>
      <c r="E10" s="5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5"/>
      <c r="R10" s="54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s="58" customFormat="1" ht="23.25">
      <c r="A11" s="167" t="s">
        <v>154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50" customFormat="1" ht="18.75">
      <c r="A13" s="48"/>
      <c r="B13" s="48"/>
      <c r="C13" s="48"/>
      <c r="D13" s="48"/>
      <c r="E13" s="48"/>
      <c r="F13" s="48"/>
      <c r="G13" s="43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s="50" customFormat="1" ht="18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4"/>
      <c r="N14" s="44"/>
      <c r="O14" s="44"/>
      <c r="P14" s="48"/>
      <c r="Q14" s="48"/>
      <c r="R14" s="59" t="s">
        <v>55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18" s="50" customFormat="1" ht="74.25" customHeight="1">
      <c r="A15" s="168" t="s">
        <v>2</v>
      </c>
      <c r="B15" s="169" t="s">
        <v>33</v>
      </c>
      <c r="C15" s="169" t="s">
        <v>100</v>
      </c>
      <c r="D15" s="169" t="s">
        <v>36</v>
      </c>
      <c r="E15" s="169" t="s">
        <v>34</v>
      </c>
      <c r="F15" s="169" t="s">
        <v>35</v>
      </c>
      <c r="G15" s="169" t="s">
        <v>5</v>
      </c>
      <c r="H15" s="169"/>
      <c r="I15" s="168" t="s">
        <v>101</v>
      </c>
      <c r="J15" s="168" t="s">
        <v>37</v>
      </c>
      <c r="K15" s="169" t="s">
        <v>10</v>
      </c>
      <c r="L15" s="169"/>
      <c r="M15" s="169"/>
      <c r="N15" s="168" t="s">
        <v>11</v>
      </c>
      <c r="O15" s="168"/>
      <c r="P15" s="168" t="s">
        <v>102</v>
      </c>
      <c r="Q15" s="168"/>
      <c r="R15" s="168"/>
    </row>
    <row r="16" spans="1:19" s="50" customFormat="1" ht="33" customHeight="1">
      <c r="A16" s="168"/>
      <c r="B16" s="169"/>
      <c r="C16" s="169"/>
      <c r="D16" s="169"/>
      <c r="E16" s="169"/>
      <c r="F16" s="169"/>
      <c r="G16" s="169" t="s">
        <v>12</v>
      </c>
      <c r="H16" s="169" t="s">
        <v>13</v>
      </c>
      <c r="I16" s="168"/>
      <c r="J16" s="168"/>
      <c r="K16" s="170" t="s">
        <v>14</v>
      </c>
      <c r="L16" s="170"/>
      <c r="M16" s="169" t="s">
        <v>15</v>
      </c>
      <c r="N16" s="169" t="s">
        <v>12</v>
      </c>
      <c r="O16" s="169" t="s">
        <v>13</v>
      </c>
      <c r="P16" s="169" t="s">
        <v>23</v>
      </c>
      <c r="Q16" s="169" t="s">
        <v>1</v>
      </c>
      <c r="R16" s="169" t="s">
        <v>24</v>
      </c>
      <c r="S16" s="60"/>
    </row>
    <row r="17" spans="1:19" s="50" customFormat="1" ht="54.75" customHeight="1">
      <c r="A17" s="168"/>
      <c r="B17" s="169"/>
      <c r="C17" s="169"/>
      <c r="D17" s="169"/>
      <c r="E17" s="169"/>
      <c r="F17" s="169"/>
      <c r="G17" s="169"/>
      <c r="H17" s="169"/>
      <c r="I17" s="168"/>
      <c r="J17" s="168"/>
      <c r="K17" s="95" t="s">
        <v>16</v>
      </c>
      <c r="L17" s="94" t="s">
        <v>17</v>
      </c>
      <c r="M17" s="169"/>
      <c r="N17" s="169"/>
      <c r="O17" s="169"/>
      <c r="P17" s="169"/>
      <c r="Q17" s="168"/>
      <c r="R17" s="169"/>
      <c r="S17" s="60"/>
    </row>
    <row r="18" spans="1:18" s="50" customFormat="1" ht="18.75">
      <c r="A18" s="61">
        <v>1</v>
      </c>
      <c r="B18" s="62">
        <v>2</v>
      </c>
      <c r="C18" s="61">
        <v>3</v>
      </c>
      <c r="D18" s="61">
        <v>4</v>
      </c>
      <c r="E18" s="61">
        <v>5</v>
      </c>
      <c r="F18" s="62">
        <v>6</v>
      </c>
      <c r="G18" s="62">
        <v>7</v>
      </c>
      <c r="H18" s="61">
        <v>8</v>
      </c>
      <c r="I18" s="61">
        <v>9</v>
      </c>
      <c r="J18" s="61">
        <v>10</v>
      </c>
      <c r="K18" s="61">
        <v>11</v>
      </c>
      <c r="L18" s="62">
        <v>12</v>
      </c>
      <c r="M18" s="62">
        <v>13</v>
      </c>
      <c r="N18" s="62">
        <v>14</v>
      </c>
      <c r="O18" s="62">
        <v>15</v>
      </c>
      <c r="P18" s="62">
        <v>16</v>
      </c>
      <c r="Q18" s="62">
        <v>17</v>
      </c>
      <c r="R18" s="62">
        <v>18</v>
      </c>
    </row>
    <row r="19" spans="1:18" s="65" customFormat="1" ht="19.5" customHeight="1">
      <c r="A19" s="63"/>
      <c r="B19" s="64"/>
      <c r="C19" s="64"/>
      <c r="D19" s="64"/>
      <c r="E19" s="64"/>
      <c r="F19" s="97"/>
      <c r="G19" s="97"/>
      <c r="H19" s="98"/>
      <c r="I19" s="97"/>
      <c r="J19" s="97"/>
      <c r="K19" s="99"/>
      <c r="L19" s="99"/>
      <c r="M19" s="99"/>
      <c r="N19" s="99"/>
      <c r="O19" s="99"/>
      <c r="P19" s="99"/>
      <c r="Q19" s="99"/>
      <c r="R19" s="99"/>
    </row>
    <row r="20" spans="1:18" s="65" customFormat="1" ht="19.5" customHeight="1">
      <c r="A20" s="63"/>
      <c r="B20" s="63"/>
      <c r="C20" s="63"/>
      <c r="D20" s="66"/>
      <c r="E20" s="64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</row>
    <row r="21" spans="1:18" s="69" customFormat="1" ht="18.75">
      <c r="A21" s="67" t="s">
        <v>48</v>
      </c>
      <c r="B21" s="67"/>
      <c r="C21" s="67"/>
      <c r="D21" s="67"/>
      <c r="E21" s="68"/>
      <c r="F21" s="100"/>
      <c r="G21" s="100"/>
      <c r="H21" s="100"/>
      <c r="I21" s="100"/>
      <c r="J21" s="100"/>
      <c r="K21" s="100"/>
      <c r="L21" s="100"/>
      <c r="M21" s="100"/>
      <c r="N21" s="100">
        <v>0</v>
      </c>
      <c r="O21" s="100">
        <v>0</v>
      </c>
      <c r="P21" s="100">
        <v>0</v>
      </c>
      <c r="Q21" s="100">
        <v>0</v>
      </c>
      <c r="R21" s="100">
        <v>0</v>
      </c>
    </row>
    <row r="22" spans="1:36" s="50" customFormat="1" ht="18.75">
      <c r="A22" s="44"/>
      <c r="B22" s="44"/>
      <c r="C22" s="44"/>
      <c r="D22" s="44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3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s="50" customFormat="1" ht="33" customHeight="1">
      <c r="A23" s="158" t="s">
        <v>127</v>
      </c>
      <c r="B23" s="158"/>
      <c r="C23" s="158"/>
      <c r="D23" s="158"/>
      <c r="E23" s="2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3"/>
      <c r="Q23" s="43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61" ht="15">
      <c r="A24" s="2" t="s">
        <v>128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121</v>
      </c>
      <c r="B25" s="2"/>
      <c r="C25" s="2"/>
      <c r="D25" s="2"/>
      <c r="E25" s="2"/>
      <c r="F25" s="2"/>
      <c r="G25" s="2"/>
      <c r="H25" s="2"/>
      <c r="I25" s="2" t="s">
        <v>129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122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120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121</v>
      </c>
      <c r="B29" s="2"/>
      <c r="C29" s="2"/>
      <c r="D29" s="2"/>
      <c r="E29" s="2"/>
      <c r="F29" s="2"/>
      <c r="G29" s="2"/>
      <c r="H29" s="2"/>
      <c r="I29" s="2" t="s">
        <v>60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6" t="s">
        <v>90</v>
      </c>
      <c r="B31" s="9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6" t="s">
        <v>117</v>
      </c>
      <c r="B32" s="9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6"/>
      <c r="B33" s="96"/>
      <c r="C33" s="96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6"/>
      <c r="B34" s="96"/>
      <c r="C34" s="96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50" customFormat="1" ht="18.75">
      <c r="A35" s="44"/>
      <c r="B35" s="44"/>
      <c r="C35" s="44"/>
      <c r="D35" s="44"/>
      <c r="E35" s="44"/>
      <c r="F35" s="44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s="50" customFormat="1" ht="18.75">
      <c r="A36" s="44"/>
      <c r="B36" s="44"/>
      <c r="C36" s="44"/>
      <c r="D36" s="44"/>
      <c r="E36" s="44"/>
      <c r="F36" s="44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50" customFormat="1" ht="18.75">
      <c r="A37" s="44"/>
      <c r="B37" s="44"/>
      <c r="C37" s="44"/>
      <c r="D37" s="44"/>
      <c r="E37" s="44"/>
      <c r="F37" s="44"/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s="50" customFormat="1" ht="18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50" customFormat="1" ht="18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50" customFormat="1" ht="18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50" customFormat="1" ht="18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s="50" customFormat="1" ht="18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s="50" customFormat="1" ht="18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s="50" customFormat="1" ht="18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50" customFormat="1" ht="18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50" customFormat="1" ht="18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50" customFormat="1" ht="18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sheetProtection/>
  <mergeCells count="23">
    <mergeCell ref="G16:G17"/>
    <mergeCell ref="H16:H17"/>
    <mergeCell ref="Q16:Q17"/>
    <mergeCell ref="A23:D23"/>
    <mergeCell ref="R16:R17"/>
    <mergeCell ref="K15:M15"/>
    <mergeCell ref="N15:O15"/>
    <mergeCell ref="P15:R15"/>
    <mergeCell ref="N16:N17"/>
    <mergeCell ref="O16:O17"/>
    <mergeCell ref="P16:P17"/>
    <mergeCell ref="K16:L16"/>
    <mergeCell ref="M16:M17"/>
    <mergeCell ref="A11:R11"/>
    <mergeCell ref="A15:A17"/>
    <mergeCell ref="B15:B17"/>
    <mergeCell ref="C15:C17"/>
    <mergeCell ref="D15:D17"/>
    <mergeCell ref="E15:E17"/>
    <mergeCell ref="F15:F17"/>
    <mergeCell ref="G15:H15"/>
    <mergeCell ref="I15:I17"/>
    <mergeCell ref="J15:J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9"/>
      <c r="F1" s="20"/>
      <c r="G1" s="38" t="s">
        <v>57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6"/>
      <c r="F2" s="20"/>
      <c r="G2" s="38" t="s">
        <v>56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6"/>
      <c r="F3" s="20"/>
      <c r="G3" s="38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71" t="s">
        <v>61</v>
      </c>
      <c r="B6" s="171"/>
      <c r="C6" s="171"/>
      <c r="D6" s="171"/>
      <c r="E6" s="171"/>
      <c r="F6" s="171"/>
      <c r="G6" s="171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71" t="s">
        <v>155</v>
      </c>
      <c r="B7" s="171"/>
      <c r="C7" s="171"/>
      <c r="D7" s="171"/>
      <c r="E7" s="171"/>
      <c r="F7" s="171"/>
      <c r="G7" s="171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7"/>
      <c r="B8" s="37"/>
      <c r="C8" s="37"/>
      <c r="D8" s="37"/>
      <c r="E8" s="37"/>
      <c r="F8" s="37"/>
      <c r="G8" s="37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5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48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58" t="s">
        <v>130</v>
      </c>
      <c r="B20" s="158"/>
      <c r="C20" s="158"/>
      <c r="D20" s="158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131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132</v>
      </c>
      <c r="B22" s="2"/>
      <c r="C22" s="2"/>
      <c r="D22" s="2"/>
      <c r="E22" s="2"/>
      <c r="F22" s="2" t="s">
        <v>129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123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124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121</v>
      </c>
      <c r="B26" s="2"/>
      <c r="C26" s="2"/>
      <c r="D26" s="2"/>
      <c r="E26" s="2"/>
      <c r="F26" s="2" t="s">
        <v>60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6" t="s">
        <v>90</v>
      </c>
      <c r="B28" s="9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6" t="s">
        <v>117</v>
      </c>
      <c r="B29" s="9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sheetProtection/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tabSelected="1"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7" width="11.875" style="0" customWidth="1"/>
    <col min="8" max="8" width="10.875" style="0" customWidth="1"/>
    <col min="9" max="9" width="6.125" style="0" customWidth="1"/>
    <col min="10" max="10" width="10.625" style="0" customWidth="1"/>
    <col min="11" max="12" width="10.25390625" style="0" customWidth="1"/>
    <col min="13" max="13" width="7.875" style="0" customWidth="1"/>
    <col min="14" max="14" width="4.875" style="0" customWidth="1"/>
    <col min="15" max="15" width="12.375" style="0" customWidth="1"/>
    <col min="16" max="16" width="11.375" style="0" customWidth="1"/>
    <col min="17" max="17" width="5.62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6"/>
      <c r="O1" s="36"/>
      <c r="P1" s="36"/>
      <c r="U1" s="38" t="s">
        <v>59</v>
      </c>
    </row>
    <row r="2" spans="12:21" s="2" customFormat="1" ht="15">
      <c r="L2" s="26"/>
      <c r="M2" s="26"/>
      <c r="N2" s="26"/>
      <c r="U2" s="38" t="s">
        <v>56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73" t="s">
        <v>53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</row>
    <row r="6" spans="1:21" s="2" customFormat="1" ht="15.75">
      <c r="A6" s="171" t="s">
        <v>52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s="2" customFormat="1" ht="15.75">
      <c r="A7" s="171" t="s">
        <v>156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14" ht="12.75">
      <c r="A8" s="11" t="s">
        <v>133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72" t="s">
        <v>2</v>
      </c>
      <c r="B10" s="172" t="s">
        <v>39</v>
      </c>
      <c r="C10" s="172" t="s">
        <v>18</v>
      </c>
      <c r="D10" s="172" t="s">
        <v>38</v>
      </c>
      <c r="E10" s="172" t="s">
        <v>19</v>
      </c>
      <c r="F10" s="172" t="s">
        <v>40</v>
      </c>
      <c r="G10" s="172"/>
      <c r="H10" s="172"/>
      <c r="I10" s="172" t="s">
        <v>49</v>
      </c>
      <c r="J10" s="172" t="s">
        <v>29</v>
      </c>
      <c r="K10" s="172"/>
      <c r="L10" s="172" t="s">
        <v>32</v>
      </c>
      <c r="M10" s="172"/>
      <c r="N10" s="172"/>
      <c r="O10" s="172" t="s">
        <v>50</v>
      </c>
      <c r="P10" s="172"/>
      <c r="Q10" s="172"/>
      <c r="R10" s="172" t="s">
        <v>11</v>
      </c>
      <c r="S10" s="172"/>
      <c r="T10" s="172"/>
      <c r="U10" s="172"/>
    </row>
    <row r="11" spans="1:21" ht="42" customHeight="1">
      <c r="A11" s="172"/>
      <c r="B11" s="172"/>
      <c r="C11" s="172"/>
      <c r="D11" s="172"/>
      <c r="E11" s="172"/>
      <c r="F11" s="25" t="s">
        <v>43</v>
      </c>
      <c r="G11" s="25" t="s">
        <v>41</v>
      </c>
      <c r="H11" s="25" t="s">
        <v>42</v>
      </c>
      <c r="I11" s="172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21.75" customHeight="1">
      <c r="A13" s="27"/>
      <c r="B13" s="31" t="s">
        <v>46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>
      <c r="A14" s="27">
        <v>1</v>
      </c>
      <c r="B14" s="32" t="s">
        <v>63</v>
      </c>
      <c r="C14" s="27" t="s">
        <v>65</v>
      </c>
      <c r="D14" s="27"/>
      <c r="E14" s="27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75">
      <c r="A15" s="27"/>
      <c r="B15" s="32" t="s">
        <v>64</v>
      </c>
      <c r="C15" s="27" t="s">
        <v>66</v>
      </c>
      <c r="D15" s="27" t="s">
        <v>62</v>
      </c>
      <c r="E15" s="27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2.75">
      <c r="A16" s="27"/>
      <c r="B16" s="32"/>
      <c r="C16" s="27" t="s">
        <v>67</v>
      </c>
      <c r="D16" s="27"/>
      <c r="E16" s="27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2.75">
      <c r="A17" s="27"/>
      <c r="B17" s="32"/>
      <c r="C17" s="27" t="s">
        <v>68</v>
      </c>
      <c r="D17" s="27"/>
      <c r="E17" s="27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2.75">
      <c r="A18" s="27"/>
      <c r="B18" s="32"/>
      <c r="C18" s="27" t="s">
        <v>69</v>
      </c>
      <c r="D18" s="27"/>
      <c r="E18" s="27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2.75">
      <c r="A19" s="27"/>
      <c r="B19" s="32"/>
      <c r="C19" s="27" t="s">
        <v>70</v>
      </c>
      <c r="D19" s="27"/>
      <c r="E19" s="27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4.25">
      <c r="A20" s="27"/>
      <c r="B20" s="32"/>
      <c r="C20" s="27"/>
      <c r="D20" s="27"/>
      <c r="E20" s="27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</row>
    <row r="21" spans="1:21" ht="14.25">
      <c r="A21" s="27"/>
      <c r="B21" s="32"/>
      <c r="C21" s="27" t="s">
        <v>87</v>
      </c>
      <c r="D21" s="27"/>
      <c r="E21" s="27"/>
      <c r="F21" s="136">
        <v>14219.79</v>
      </c>
      <c r="G21" s="136">
        <v>0</v>
      </c>
      <c r="H21" s="136">
        <v>0</v>
      </c>
      <c r="I21" s="136"/>
      <c r="J21" s="136"/>
      <c r="K21" s="136"/>
      <c r="L21" s="136">
        <v>0</v>
      </c>
      <c r="M21" s="136"/>
      <c r="N21" s="136"/>
      <c r="O21" s="136">
        <v>0</v>
      </c>
      <c r="P21" s="136"/>
      <c r="Q21" s="136"/>
      <c r="R21" s="136">
        <f>F21+J21-L21-O21</f>
        <v>14219.79</v>
      </c>
      <c r="S21" s="136">
        <f>F21+I21-L21-O21</f>
        <v>14219.79</v>
      </c>
      <c r="T21" s="136">
        <v>0</v>
      </c>
      <c r="U21" s="136"/>
    </row>
    <row r="22" spans="1:21" ht="14.25">
      <c r="A22" s="27"/>
      <c r="B22" s="32"/>
      <c r="C22" s="27" t="s">
        <v>88</v>
      </c>
      <c r="D22" s="27"/>
      <c r="E22" s="27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1:21" ht="14.25">
      <c r="A23" s="27"/>
      <c r="B23" s="32"/>
      <c r="C23" s="27"/>
      <c r="D23" s="27"/>
      <c r="E23" s="27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</row>
    <row r="24" spans="1:21" ht="14.25">
      <c r="A24" s="27"/>
      <c r="B24" s="32"/>
      <c r="C24" s="27" t="s">
        <v>125</v>
      </c>
      <c r="D24" s="27"/>
      <c r="E24" s="27"/>
      <c r="F24" s="136">
        <v>53927.45</v>
      </c>
      <c r="G24" s="136">
        <v>0</v>
      </c>
      <c r="H24" s="136">
        <v>0</v>
      </c>
      <c r="I24" s="136"/>
      <c r="J24" s="136"/>
      <c r="K24" s="136"/>
      <c r="L24" s="136">
        <v>0</v>
      </c>
      <c r="M24" s="136"/>
      <c r="N24" s="136"/>
      <c r="O24" s="136">
        <v>0</v>
      </c>
      <c r="P24" s="136"/>
      <c r="Q24" s="136"/>
      <c r="R24" s="136">
        <f>F24+J24-L24-O24</f>
        <v>53927.45</v>
      </c>
      <c r="S24" s="136">
        <f>F24+I24-L24-O24</f>
        <v>53927.45</v>
      </c>
      <c r="T24" s="136">
        <v>0</v>
      </c>
      <c r="U24" s="136"/>
    </row>
    <row r="25" spans="1:21" ht="14.25">
      <c r="A25" s="27"/>
      <c r="B25" s="32"/>
      <c r="C25" s="27" t="s">
        <v>88</v>
      </c>
      <c r="D25" s="27"/>
      <c r="E25" s="27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1:21" ht="14.25">
      <c r="A26" s="27"/>
      <c r="B26" s="32"/>
      <c r="C26" s="27"/>
      <c r="D26" s="27"/>
      <c r="E26" s="27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</row>
    <row r="27" spans="1:21" ht="14.25">
      <c r="A27" s="27"/>
      <c r="B27" s="32"/>
      <c r="C27" s="27" t="s">
        <v>126</v>
      </c>
      <c r="D27" s="27"/>
      <c r="E27" s="27"/>
      <c r="F27" s="136">
        <v>14551.41</v>
      </c>
      <c r="G27" s="136">
        <v>0</v>
      </c>
      <c r="H27" s="136">
        <v>0</v>
      </c>
      <c r="I27" s="136"/>
      <c r="J27" s="136"/>
      <c r="K27" s="136"/>
      <c r="L27" s="136">
        <v>0</v>
      </c>
      <c r="M27" s="136"/>
      <c r="N27" s="136"/>
      <c r="O27" s="136">
        <v>0</v>
      </c>
      <c r="P27" s="136"/>
      <c r="Q27" s="136"/>
      <c r="R27" s="136">
        <f>F27+J27-L27-O27</f>
        <v>14551.41</v>
      </c>
      <c r="S27" s="136">
        <f>F27+I27-L27-O27</f>
        <v>14551.41</v>
      </c>
      <c r="T27" s="136">
        <v>0</v>
      </c>
      <c r="U27" s="136"/>
    </row>
    <row r="28" spans="1:21" ht="14.25">
      <c r="A28" s="27"/>
      <c r="B28" s="32"/>
      <c r="C28" s="27" t="s">
        <v>88</v>
      </c>
      <c r="D28" s="27"/>
      <c r="E28" s="27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</row>
    <row r="29" spans="1:21" ht="14.25">
      <c r="A29" s="27"/>
      <c r="B29" s="32"/>
      <c r="C29" s="27"/>
      <c r="D29" s="27"/>
      <c r="E29" s="27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</row>
    <row r="30" spans="1:21" ht="14.25">
      <c r="A30" s="27"/>
      <c r="B30" s="31" t="s">
        <v>45</v>
      </c>
      <c r="C30" s="27"/>
      <c r="D30" s="27"/>
      <c r="E30" s="27"/>
      <c r="F30" s="136">
        <f>F21+F24+F27</f>
        <v>82698.65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f>L21+L24+L27</f>
        <v>0</v>
      </c>
      <c r="M30" s="136">
        <v>0</v>
      </c>
      <c r="N30" s="136">
        <v>0</v>
      </c>
      <c r="O30" s="136">
        <f>O21+O24+O27</f>
        <v>0</v>
      </c>
      <c r="P30" s="136">
        <v>0</v>
      </c>
      <c r="Q30" s="136">
        <v>0</v>
      </c>
      <c r="R30" s="136">
        <f>F30+R29-L30-O30</f>
        <v>82698.65</v>
      </c>
      <c r="S30" s="136">
        <f>S21+S24+S27</f>
        <v>82698.65</v>
      </c>
      <c r="T30" s="136">
        <v>0</v>
      </c>
      <c r="U30" s="136">
        <v>0</v>
      </c>
    </row>
    <row r="31" spans="1:21" ht="19.5" customHeight="1">
      <c r="A31" s="27"/>
      <c r="B31" s="31" t="s">
        <v>51</v>
      </c>
      <c r="C31" s="27"/>
      <c r="D31" s="27"/>
      <c r="E31" s="27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ht="14.25">
      <c r="A32" s="27">
        <v>1</v>
      </c>
      <c r="B32" s="32" t="s">
        <v>71</v>
      </c>
      <c r="C32" s="27" t="s">
        <v>72</v>
      </c>
      <c r="D32" s="27" t="s">
        <v>62</v>
      </c>
      <c r="E32" s="27" t="s">
        <v>76</v>
      </c>
      <c r="F32" s="136">
        <v>444300</v>
      </c>
      <c r="G32" s="136">
        <v>301626.16</v>
      </c>
      <c r="H32" s="136">
        <v>0</v>
      </c>
      <c r="I32" s="136">
        <v>0</v>
      </c>
      <c r="J32" s="136">
        <v>5054.71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f>S32+T32</f>
        <v>750980.87</v>
      </c>
      <c r="S32" s="136">
        <f>F32-L32-O32</f>
        <v>444300</v>
      </c>
      <c r="T32" s="136">
        <f>G32+J32-M32-P32</f>
        <v>306680.87</v>
      </c>
      <c r="U32" s="136">
        <v>0</v>
      </c>
    </row>
    <row r="33" spans="1:21" ht="14.25">
      <c r="A33" s="27"/>
      <c r="B33" s="32"/>
      <c r="C33" s="27" t="s">
        <v>73</v>
      </c>
      <c r="D33" s="27"/>
      <c r="E33" s="27" t="s">
        <v>77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</row>
    <row r="34" spans="1:21" ht="14.25">
      <c r="A34" s="27"/>
      <c r="B34" s="32"/>
      <c r="C34" s="27" t="s">
        <v>74</v>
      </c>
      <c r="D34" s="27"/>
      <c r="E34" s="27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ht="14.25">
      <c r="A35" s="27"/>
      <c r="B35" s="32"/>
      <c r="C35" s="27" t="s">
        <v>75</v>
      </c>
      <c r="D35" s="27"/>
      <c r="E35" s="27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ht="14.25">
      <c r="A36" s="27"/>
      <c r="B36" s="32"/>
      <c r="C36" s="27"/>
      <c r="D36" s="27"/>
      <c r="E36" s="27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</row>
    <row r="37" spans="1:21" ht="14.25">
      <c r="A37" s="27">
        <v>3</v>
      </c>
      <c r="B37" s="32" t="s">
        <v>82</v>
      </c>
      <c r="C37" s="27" t="s">
        <v>78</v>
      </c>
      <c r="D37" s="27" t="s">
        <v>80</v>
      </c>
      <c r="E37" s="27"/>
      <c r="F37" s="136">
        <v>517717.8</v>
      </c>
      <c r="G37" s="136">
        <v>24970.41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f>S37+T37</f>
        <v>542688.21</v>
      </c>
      <c r="S37" s="136">
        <f>F37+I37-L37-O37</f>
        <v>517717.8</v>
      </c>
      <c r="T37" s="136">
        <f>G37+J37-M37-P37</f>
        <v>24970.41</v>
      </c>
      <c r="U37" s="136">
        <v>0</v>
      </c>
    </row>
    <row r="38" spans="1:21" ht="14.25">
      <c r="A38" s="27"/>
      <c r="B38" s="32" t="s">
        <v>64</v>
      </c>
      <c r="C38" s="27" t="s">
        <v>79</v>
      </c>
      <c r="D38" s="27" t="s">
        <v>62</v>
      </c>
      <c r="E38" s="27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</row>
    <row r="39" spans="1:21" ht="14.25">
      <c r="A39" s="27"/>
      <c r="B39" s="32"/>
      <c r="C39" s="27"/>
      <c r="D39" s="27" t="s">
        <v>81</v>
      </c>
      <c r="E39" s="27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1" ht="14.25">
      <c r="A40" s="27">
        <v>4</v>
      </c>
      <c r="B40" s="32" t="s">
        <v>82</v>
      </c>
      <c r="C40" s="27" t="s">
        <v>78</v>
      </c>
      <c r="D40" s="27" t="s">
        <v>80</v>
      </c>
      <c r="E40" s="27"/>
      <c r="F40" s="136">
        <v>1946</v>
      </c>
      <c r="G40" s="136">
        <v>28724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f>S40+T40</f>
        <v>30670</v>
      </c>
      <c r="S40" s="136">
        <f>F40+I40-L40-O40</f>
        <v>1946</v>
      </c>
      <c r="T40" s="136">
        <f>G40+J40-M40-P40</f>
        <v>28724</v>
      </c>
      <c r="U40" s="136">
        <v>0</v>
      </c>
    </row>
    <row r="41" spans="1:21" ht="14.25">
      <c r="A41" s="27"/>
      <c r="B41" s="32" t="s">
        <v>64</v>
      </c>
      <c r="C41" s="27" t="s">
        <v>83</v>
      </c>
      <c r="D41" s="27" t="s">
        <v>62</v>
      </c>
      <c r="E41" s="27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1" ht="14.25">
      <c r="A42" s="27"/>
      <c r="B42" s="32"/>
      <c r="C42" s="27"/>
      <c r="D42" s="27"/>
      <c r="E42" s="27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4.25">
      <c r="A43" s="27"/>
      <c r="B43" s="32"/>
      <c r="C43" s="27"/>
      <c r="D43" s="27"/>
      <c r="E43" s="27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1" ht="14.25">
      <c r="A44" s="27"/>
      <c r="B44" s="31" t="s">
        <v>45</v>
      </c>
      <c r="C44" s="27"/>
      <c r="D44" s="27"/>
      <c r="E44" s="27"/>
      <c r="F44" s="136">
        <f>F32+F37+F40</f>
        <v>963963.8</v>
      </c>
      <c r="G44" s="136">
        <f aca="true" t="shared" si="0" ref="G44:Q44">G32+G37+G40</f>
        <v>355320.56999999995</v>
      </c>
      <c r="H44" s="136">
        <f t="shared" si="0"/>
        <v>0</v>
      </c>
      <c r="I44" s="136">
        <f t="shared" si="0"/>
        <v>0</v>
      </c>
      <c r="J44" s="136">
        <f t="shared" si="0"/>
        <v>5054.71</v>
      </c>
      <c r="K44" s="136">
        <f t="shared" si="0"/>
        <v>0</v>
      </c>
      <c r="L44" s="136">
        <f t="shared" si="0"/>
        <v>0</v>
      </c>
      <c r="M44" s="136">
        <f t="shared" si="0"/>
        <v>0</v>
      </c>
      <c r="N44" s="136">
        <f t="shared" si="0"/>
        <v>0</v>
      </c>
      <c r="O44" s="136">
        <f t="shared" si="0"/>
        <v>0</v>
      </c>
      <c r="P44" s="136">
        <f t="shared" si="0"/>
        <v>0</v>
      </c>
      <c r="Q44" s="136">
        <f t="shared" si="0"/>
        <v>0</v>
      </c>
      <c r="R44" s="136">
        <f>R32+R37+R40</f>
        <v>1324339.08</v>
      </c>
      <c r="S44" s="136">
        <f>S32+S37+S40</f>
        <v>963963.8</v>
      </c>
      <c r="T44" s="136">
        <f>T32+T37+T40</f>
        <v>360375.27999999997</v>
      </c>
      <c r="U44" s="136"/>
    </row>
    <row r="45" spans="1:21" ht="21.75" customHeight="1">
      <c r="A45" s="27"/>
      <c r="B45" s="33" t="s">
        <v>47</v>
      </c>
      <c r="C45" s="27"/>
      <c r="D45" s="27"/>
      <c r="E45" s="27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1" ht="0.75" customHeight="1">
      <c r="A46" s="27"/>
      <c r="B46" s="31"/>
      <c r="C46" s="27"/>
      <c r="D46" s="27"/>
      <c r="E46" s="27"/>
      <c r="F46" s="136"/>
      <c r="G46" s="136"/>
      <c r="H46" s="136"/>
      <c r="I46" s="136"/>
      <c r="J46" s="136">
        <v>37406.82</v>
      </c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1" ht="12" customHeight="1" hidden="1">
      <c r="A47" s="27"/>
      <c r="B47" s="31"/>
      <c r="C47" s="40"/>
      <c r="D47" s="27"/>
      <c r="E47" s="27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1" ht="14.25" hidden="1">
      <c r="A48" s="27"/>
      <c r="B48" s="31"/>
      <c r="C48" s="27"/>
      <c r="D48" s="27"/>
      <c r="E48" s="27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1:21" ht="14.25" hidden="1">
      <c r="A49" s="27"/>
      <c r="B49" s="31"/>
      <c r="C49" s="27"/>
      <c r="D49" s="27"/>
      <c r="E49" s="27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1:21" ht="14.25">
      <c r="A50" s="42">
        <v>1</v>
      </c>
      <c r="B50" s="31" t="s">
        <v>97</v>
      </c>
      <c r="C50" s="27" t="s">
        <v>93</v>
      </c>
      <c r="D50" s="27" t="s">
        <v>84</v>
      </c>
      <c r="E50" s="27" t="s">
        <v>85</v>
      </c>
      <c r="F50" s="136">
        <v>500000</v>
      </c>
      <c r="G50" s="136">
        <v>180493.9</v>
      </c>
      <c r="H50" s="136">
        <v>88120.76</v>
      </c>
      <c r="I50" s="136">
        <v>0</v>
      </c>
      <c r="J50" s="136">
        <v>8532.53</v>
      </c>
      <c r="K50" s="136">
        <v>7636.68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f>S50+T50+U50</f>
        <v>784783.8699999999</v>
      </c>
      <c r="S50" s="136">
        <v>500000</v>
      </c>
      <c r="T50" s="136">
        <f>G50+J50-P50</f>
        <v>189026.43</v>
      </c>
      <c r="U50" s="136">
        <f>H50+K50</f>
        <v>95757.44</v>
      </c>
    </row>
    <row r="51" spans="1:21" ht="14.25">
      <c r="A51" s="27"/>
      <c r="B51" s="31"/>
      <c r="C51" s="27" t="s">
        <v>91</v>
      </c>
      <c r="D51" s="27" t="s">
        <v>62</v>
      </c>
      <c r="E51" s="27" t="s">
        <v>86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1:21" ht="14.25">
      <c r="A52" s="27"/>
      <c r="B52" s="31"/>
      <c r="C52" s="27"/>
      <c r="D52" s="27"/>
      <c r="E52" s="27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1:21" ht="14.25">
      <c r="A53" s="42">
        <v>2</v>
      </c>
      <c r="B53" s="31" t="s">
        <v>92</v>
      </c>
      <c r="C53" s="27" t="s">
        <v>93</v>
      </c>
      <c r="D53" s="27" t="s">
        <v>84</v>
      </c>
      <c r="E53" s="27" t="s">
        <v>85</v>
      </c>
      <c r="F53" s="136">
        <v>93266.61</v>
      </c>
      <c r="G53" s="136">
        <v>31080.36</v>
      </c>
      <c r="H53" s="136">
        <v>86514.95</v>
      </c>
      <c r="I53" s="136">
        <v>0</v>
      </c>
      <c r="J53" s="136">
        <v>1591.59</v>
      </c>
      <c r="K53" s="136">
        <v>5189.94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  <c r="Q53" s="136">
        <v>0</v>
      </c>
      <c r="R53" s="136">
        <f>S53+T53+U53</f>
        <v>217643.45</v>
      </c>
      <c r="S53" s="136">
        <v>93266.61</v>
      </c>
      <c r="T53" s="136">
        <f>G53+J53-P53</f>
        <v>32671.95</v>
      </c>
      <c r="U53" s="136">
        <f>H53+K53</f>
        <v>91704.89</v>
      </c>
    </row>
    <row r="54" spans="1:21" ht="14.25">
      <c r="A54" s="27"/>
      <c r="B54" s="31" t="s">
        <v>96</v>
      </c>
      <c r="C54" s="27" t="s">
        <v>94</v>
      </c>
      <c r="D54" s="27" t="s">
        <v>62</v>
      </c>
      <c r="E54" s="27" t="s">
        <v>95</v>
      </c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1:21" ht="14.25">
      <c r="A55" s="27"/>
      <c r="B55" s="31"/>
      <c r="C55" s="27"/>
      <c r="D55" s="27"/>
      <c r="E55" s="27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1:21" ht="12" customHeight="1">
      <c r="A56" s="27"/>
      <c r="B56" s="31"/>
      <c r="C56" s="27"/>
      <c r="D56" s="27"/>
      <c r="E56" s="27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ht="14.25" hidden="1">
      <c r="A57" s="27"/>
      <c r="B57" s="31"/>
      <c r="C57" s="40"/>
      <c r="D57" s="27"/>
      <c r="E57" s="27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1:21" ht="14.25" hidden="1">
      <c r="A58" s="27"/>
      <c r="B58" s="31"/>
      <c r="C58" s="27"/>
      <c r="D58" s="27"/>
      <c r="E58" s="27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</row>
    <row r="59" spans="1:21" ht="14.25" hidden="1">
      <c r="A59" s="27"/>
      <c r="B59" s="31"/>
      <c r="C59" s="27"/>
      <c r="D59" s="27"/>
      <c r="E59" s="27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</row>
    <row r="60" spans="1:21" ht="14.25" hidden="1">
      <c r="A60" s="27"/>
      <c r="B60" s="31"/>
      <c r="C60" s="27"/>
      <c r="D60" s="27"/>
      <c r="E60" s="27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1:21" ht="14.25">
      <c r="A61" s="27"/>
      <c r="B61" s="31" t="s">
        <v>45</v>
      </c>
      <c r="C61" s="27"/>
      <c r="D61" s="27"/>
      <c r="E61" s="27"/>
      <c r="F61" s="136">
        <f>F50+F53</f>
        <v>593266.61</v>
      </c>
      <c r="G61" s="136">
        <f aca="true" t="shared" si="1" ref="G61:Q61">G50+G53</f>
        <v>211574.26</v>
      </c>
      <c r="H61" s="136">
        <f t="shared" si="1"/>
        <v>174635.71</v>
      </c>
      <c r="I61" s="136">
        <f t="shared" si="1"/>
        <v>0</v>
      </c>
      <c r="J61" s="136">
        <f t="shared" si="1"/>
        <v>10124.12</v>
      </c>
      <c r="K61" s="136">
        <f t="shared" si="1"/>
        <v>12826.619999999999</v>
      </c>
      <c r="L61" s="136">
        <f t="shared" si="1"/>
        <v>0</v>
      </c>
      <c r="M61" s="136">
        <f t="shared" si="1"/>
        <v>0</v>
      </c>
      <c r="N61" s="136">
        <f t="shared" si="1"/>
        <v>0</v>
      </c>
      <c r="O61" s="136">
        <f t="shared" si="1"/>
        <v>0</v>
      </c>
      <c r="P61" s="136">
        <f t="shared" si="1"/>
        <v>0</v>
      </c>
      <c r="Q61" s="136">
        <f t="shared" si="1"/>
        <v>0</v>
      </c>
      <c r="R61" s="136">
        <f>S61+T61+U61</f>
        <v>1002427.32</v>
      </c>
      <c r="S61" s="136">
        <v>593266.61</v>
      </c>
      <c r="T61" s="136">
        <f>G61+J61-P61</f>
        <v>221698.38</v>
      </c>
      <c r="U61" s="136">
        <f>H61+K61</f>
        <v>187462.33</v>
      </c>
    </row>
    <row r="62" spans="1:21" ht="21" customHeight="1">
      <c r="A62" s="30"/>
      <c r="B62" s="34" t="s">
        <v>48</v>
      </c>
      <c r="C62" s="27"/>
      <c r="D62" s="27"/>
      <c r="E62" s="28"/>
      <c r="F62" s="136">
        <f>F30+F44+F61</f>
        <v>1639929.06</v>
      </c>
      <c r="G62" s="136">
        <f>G30+G44+G61</f>
        <v>566894.83</v>
      </c>
      <c r="H62" s="136">
        <f>H30+H44+H61</f>
        <v>174635.71</v>
      </c>
      <c r="I62" s="136">
        <f>I30+I44+I61</f>
        <v>0</v>
      </c>
      <c r="J62" s="136">
        <f>J30+J44+J61</f>
        <v>15178.830000000002</v>
      </c>
      <c r="K62" s="136">
        <f aca="true" t="shared" si="2" ref="K62:Q62">K30+K44+K61</f>
        <v>12826.619999999999</v>
      </c>
      <c r="L62" s="136">
        <f t="shared" si="2"/>
        <v>0</v>
      </c>
      <c r="M62" s="136">
        <f t="shared" si="2"/>
        <v>0</v>
      </c>
      <c r="N62" s="136">
        <f t="shared" si="2"/>
        <v>0</v>
      </c>
      <c r="O62" s="136">
        <f t="shared" si="2"/>
        <v>0</v>
      </c>
      <c r="P62" s="136">
        <f t="shared" si="2"/>
        <v>0</v>
      </c>
      <c r="Q62" s="136">
        <f t="shared" si="2"/>
        <v>0</v>
      </c>
      <c r="R62" s="136">
        <f>S62+T62+U62</f>
        <v>2409465.05</v>
      </c>
      <c r="S62" s="136">
        <f>S30+S44+S61</f>
        <v>1639929.06</v>
      </c>
      <c r="T62" s="136">
        <f>T30+T44+T61</f>
        <v>582073.6599999999</v>
      </c>
      <c r="U62" s="136">
        <f>H62+K62</f>
        <v>187462.33</v>
      </c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1" ht="30.75" customHeight="1">
      <c r="A64" s="158" t="s">
        <v>127</v>
      </c>
      <c r="B64" s="158"/>
      <c r="C64" s="158"/>
      <c r="D64" s="158"/>
      <c r="E64" s="2"/>
      <c r="F64" s="2"/>
      <c r="G64" s="2"/>
      <c r="H64" s="2"/>
      <c r="I64" s="2"/>
      <c r="J64" s="2"/>
      <c r="K64" s="2"/>
    </row>
    <row r="65" spans="1:11" ht="15" customHeight="1">
      <c r="A65" s="2" t="s">
        <v>128</v>
      </c>
      <c r="B65" s="2"/>
      <c r="C65" s="2"/>
      <c r="D65" s="2"/>
      <c r="E65" s="2"/>
      <c r="F65" s="2"/>
      <c r="G65" s="2"/>
      <c r="H65" s="8"/>
      <c r="I65" s="2"/>
      <c r="J65" s="2"/>
      <c r="K65" s="2"/>
    </row>
    <row r="66" spans="1:11" ht="15">
      <c r="A66" s="2" t="s">
        <v>121</v>
      </c>
      <c r="B66" s="2"/>
      <c r="C66" s="2"/>
      <c r="D66" s="2"/>
      <c r="E66" s="2"/>
      <c r="F66" s="2"/>
      <c r="G66" s="2"/>
      <c r="H66" s="8"/>
      <c r="I66" s="2"/>
      <c r="J66" s="2"/>
      <c r="K66" s="2" t="s">
        <v>129</v>
      </c>
    </row>
    <row r="67" spans="1:11" ht="15">
      <c r="A67" s="2"/>
      <c r="B67" s="2"/>
      <c r="C67" s="2"/>
      <c r="D67" s="2"/>
      <c r="E67" s="2"/>
      <c r="F67" s="2"/>
      <c r="G67" s="2"/>
      <c r="H67" s="8"/>
      <c r="I67" s="2"/>
      <c r="J67" s="2"/>
      <c r="K67" s="2"/>
    </row>
    <row r="68" spans="1:11" ht="15">
      <c r="A68" s="2" t="s">
        <v>122</v>
      </c>
      <c r="B68" s="2"/>
      <c r="C68" s="2"/>
      <c r="D68" s="2"/>
      <c r="E68" s="2"/>
      <c r="F68" s="2"/>
      <c r="G68" s="2"/>
      <c r="H68" s="8"/>
      <c r="I68" s="2"/>
      <c r="J68" s="2"/>
      <c r="K68" s="2"/>
    </row>
    <row r="69" spans="1:11" ht="15">
      <c r="A69" s="2" t="s">
        <v>120</v>
      </c>
      <c r="B69" s="2"/>
      <c r="C69" s="2"/>
      <c r="D69" s="2"/>
      <c r="E69" s="2"/>
      <c r="F69" s="2"/>
      <c r="G69" s="2"/>
      <c r="H69" s="8"/>
      <c r="I69" s="2"/>
      <c r="J69" s="2"/>
      <c r="K69" s="2" t="s">
        <v>60</v>
      </c>
    </row>
    <row r="70" spans="1:11" ht="15">
      <c r="A70" s="2" t="s">
        <v>121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 t="s">
        <v>89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 t="s">
        <v>117</v>
      </c>
      <c r="B73" s="2"/>
      <c r="C73" s="2"/>
      <c r="D73" s="2"/>
      <c r="E73" s="2"/>
      <c r="F73" s="2"/>
      <c r="G73" s="2"/>
      <c r="H73" s="2"/>
      <c r="I73" s="2"/>
      <c r="J73" s="2"/>
      <c r="K73" s="2"/>
    </row>
  </sheetData>
  <sheetProtection/>
  <mergeCells count="15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A64:D64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2015-06-01T07:08:34Z</cp:lastPrinted>
  <dcterms:created xsi:type="dcterms:W3CDTF">2001-05-03T10:36:16Z</dcterms:created>
  <dcterms:modified xsi:type="dcterms:W3CDTF">2015-06-01T09:40:58Z</dcterms:modified>
  <cp:category/>
  <cp:version/>
  <cp:contentType/>
  <cp:contentStatus/>
</cp:coreProperties>
</file>