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1820" windowHeight="6480" tabRatio="609" firstSheet="1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<sst xmlns="http://schemas.openxmlformats.org/spreadsheetml/2006/main" count="200" uniqueCount="118">
  <si>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</si>
  <si>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</si>
  <si>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</si>
  <si>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</si>
  <si>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</si>
  <si>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</si>
  <si>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</si>
  <si>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</si>
  <si>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</si>
  <si>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</si>
  <si>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</si>
  <si>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</si>
  <si>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</si>
  <si>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</si>
  <si>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</si>
  <si>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</si>
  <si>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</si>
  <si>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</si>
  <si>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</si>
  <si>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</si>
  <si>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</si>
  <si>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</si>
  <si>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</si>
  <si>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</si>
  <si>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</si>
  <si>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</si>
  <si>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</si>
  <si>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</si>
  <si>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</si>
  <si>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</si>
  <si>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</si>
  <si>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</si>
  <si>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</si>
  <si>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</si>
  <si>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</si>
  <si>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</si>
  <si>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</si>
  <si>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</si>
  <si>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</si>
  <si>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</si>
  <si>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</si>
  <si>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</si>
  <si>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</si>
  <si>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</si>
  <si>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</si>
  <si>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</si>
  <si>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</si>
  <si>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</si>
  <si>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</si>
  <si>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</si>
  <si>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</si>
  <si>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</si>
  <si>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</si>
  <si>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</si>
  <si>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</si>
  <si>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</si>
  <si>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</si>
  <si>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</si>
  <si>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</si>
  <si>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</si>
  <si>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</si>
  <si>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</si>
  <si>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</si>
  <si>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</si>
  <si>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</si>
  <si>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</si>
  <si>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</si>
  <si>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</si>
  <si>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</si>
  <si>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</si>
  <si>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</si>
  <si>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</si>
  <si>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</si>
  <si>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</si>
  <si>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</si>
  <si>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</si>
  <si>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</si>
  <si>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</si>
  <si>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</si>
  <si>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</si>
  <si>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</si>
  <si>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</si>
  <si>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</si>
  <si>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</si>
  <si>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</si>
  <si>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</si>
  <si>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</si>
  <si>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</si>
  <si>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Итого</t>
  </si>
  <si>
    <t>телефон 2-11-52</t>
  </si>
  <si>
    <t xml:space="preserve">Администрации муниципального образования 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</si>
  <si>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</si>
  <si>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</si>
  <si>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</si>
  <si>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 xml:space="preserve">финансов Администрации муниципального образования </t>
  </si>
  <si>
    <t>Е.А.Стяжкина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</si>
  <si>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</si>
  <si>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</si>
  <si>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финансирование дефицита бюджета и погашение долговых обязательств</t>
  </si>
  <si>
    <t>Е.С.Омелюхина</t>
  </si>
  <si>
    <t xml:space="preserve">Исполнитель Тугбаева С,А, </t>
  </si>
  <si>
    <t>Исполнитель Тугбаева С.А.</t>
  </si>
  <si>
    <t>ПАО "Совкомбанк"</t>
  </si>
  <si>
    <t>муниципальный контракт от 22.10.2021г. № 08135000001210131880001</t>
  </si>
  <si>
    <t>Начальник Управления</t>
  </si>
  <si>
    <t>"Муниципальный округ Красногорский район Удмуртской Республики"</t>
  </si>
  <si>
    <t xml:space="preserve">Начальник Управления финансов Администрации </t>
  </si>
  <si>
    <t>Муниципальный округ Красногорский район Удмуртской Республики"</t>
  </si>
  <si>
    <t>о задолженности по кредитам, полученным муниципальным образованием "Муниципальный округ Красногорский район Удмуртской Республики"</t>
  </si>
  <si>
    <t xml:space="preserve">по гарантиям (поручительствам), выданным муниципальным образованием " Муниципальный округ Красногорский район Удмуртской Республики" </t>
  </si>
  <si>
    <t xml:space="preserve">о задолженности муниципального образования "Муниципальный округ Красногорский район Удмуртской Республики" </t>
  </si>
  <si>
    <t>Распоряжение Правительства УР от27.06.2022 г. № 691-р, соглашение № 16 от 27.06.2022 г.</t>
  </si>
  <si>
    <t>Министерство финансов Удмуртской Республики</t>
  </si>
  <si>
    <t>на погашение долговых обязательств по кредиту,полученным муниципальным образованием от кредитных организаций</t>
  </si>
  <si>
    <t>из бюджета Удмуртской Республики, в кредитных и прочих организациях по состоянию на 1 июля 2022 года.</t>
  </si>
  <si>
    <t>за предприятия и организации по полученным ими кредитам по состоянию на 1 июля 2022 года</t>
  </si>
  <si>
    <t>по муниципальным ценным бумагам по состоянию на 1 июля 2022 года</t>
  </si>
  <si>
    <t>муниципального образования "Муниципальный округ Красногорский район Удмуртской Республики" по состоянию на 1 июля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</si>
</sst>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_р_._-;_-@_-"/>
    <numFmt numFmtId="184" formatCode="_-* #,##0.00_р_._-;\-* #,##0.00_р_._-;_-* &quot;-&quot;_р_._-;_-@_-"/>
    <numFmt numFmtId="185" formatCode="_-* #,##0.000_р_._-;\-* #,##0.000_р_._-;_-* &quot;-&quot;_р_._-;_-@_-"/>
    <numFmt numFmtId="186" formatCode="0.000"/>
    <numFmt numFmtId="187" formatCode="0.0000"/>
    <numFmt numFmtId="188" formatCode="0.00000"/>
    <numFmt numFmtId="18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5" xfId="0" applyFont="1" applyFill="1" applyBorder="1" applyAlignment="1">
      <alignment vertical="center"/>
    </xf>
    <xf numFmtId="0" fontId="1" fillId="0" borderId="36" xfId="0" applyFont="1" applyBorder="1" applyAlignment="1">
      <alignment/>
    </xf>
    <xf numFmtId="0" fontId="16" fillId="0" borderId="37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"/>
  <sheetViews>
    <sheetView zoomScale="58" zoomScaleNormal="58" workbookViewId="0" topLeftCell="F7">
      <selection activeCell="L16" sqref="L16"/>
    </sheetView>
  </sheetViews>
  <sheetFormatPr defaultColWidth="9.125" defaultRowHeight="12.75"/>
  <cols>
    <col min="1" max="1" width="4.375" style="70" customWidth="1"/>
    <col min="2" max="2" width="16.875" style="70" customWidth="1"/>
    <col min="3" max="3" width="16.50390625" style="71" customWidth="1"/>
    <col min="4" max="4" width="19.50390625" style="70" customWidth="1"/>
    <col min="5" max="5" width="13.125" style="70" customWidth="1"/>
    <col min="6" max="6" width="15.875" style="70" customWidth="1"/>
    <col min="7" max="7" width="17.375" style="70" customWidth="1"/>
    <col min="8" max="8" width="8.50390625" style="70" customWidth="1"/>
    <col min="9" max="9" width="6.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50390625" style="70" customWidth="1"/>
    <col min="14" max="14" width="14.875" style="70" customWidth="1"/>
    <col min="15" max="15" width="10.50390625" style="70" customWidth="1"/>
    <col min="16" max="16" width="18.00390625" style="70" customWidth="1"/>
    <col min="17" max="18" width="7.50390625" style="70" customWidth="1"/>
    <col min="19" max="19" width="17.50390625" style="70" customWidth="1"/>
    <col min="20" max="20" width="10.875" style="70" customWidth="1"/>
    <col min="21" max="21" width="10.375" style="70" customWidth="1"/>
    <col min="22" max="23" width="7.50390625" style="70" customWidth="1"/>
    <col min="24" max="24" width="9.375" style="70" customWidth="1"/>
    <col min="25" max="16384" width="9.125" style="70" customWidth="1"/>
  </cols>
  <sheetData>
    <row r="1" spans="3:24" s="66" customFormat="1" ht="18">
      <c r="C1" s="67"/>
      <c r="R1" s="68"/>
      <c r="S1" s="68"/>
      <c r="T1" s="68"/>
      <c r="U1" s="68"/>
      <c r="V1" s="68"/>
      <c r="W1" s="68"/>
      <c r="X1" s="69" t="s">
        <v>78</v>
      </c>
    </row>
    <row r="2" spans="3:24" s="66" customFormat="1" ht="18">
      <c r="C2" s="67"/>
      <c r="X2" s="69" t="s">
        <v>74</v>
      </c>
    </row>
    <row r="3" spans="3:24" s="66" customFormat="1" ht="18">
      <c r="C3" s="67"/>
      <c r="X3" s="69"/>
    </row>
    <row r="4" spans="3:24" s="66" customFormat="1" ht="18">
      <c r="C4" s="67"/>
      <c r="X4" s="68" t="s">
        <v>79</v>
      </c>
    </row>
    <row r="5" spans="22:24" ht="18">
      <c r="V5" s="66"/>
      <c r="W5" s="66"/>
      <c r="X5" s="68" t="s">
        <v>52</v>
      </c>
    </row>
    <row r="6" spans="23:24" ht="18" hidden="1">
      <c r="W6" s="72"/>
      <c r="X6" s="68"/>
    </row>
    <row r="7" spans="1:24" s="74" customFormat="1" ht="31.5" customHeight="1">
      <c r="A7" s="158" t="s">
        <v>51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</row>
    <row r="8" spans="1:24" s="74" customFormat="1" ht="35.25" customHeight="1">
      <c r="A8" s="158" t="s">
        <v>108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24" s="74" customFormat="1" ht="21" customHeight="1">
      <c r="A9" s="158" t="s">
        <v>114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59" t="s">
        <v>2</v>
      </c>
      <c r="B11" s="152" t="s">
        <v>25</v>
      </c>
      <c r="C11" s="152" t="s">
        <v>20</v>
      </c>
      <c r="D11" s="152" t="s">
        <v>19</v>
      </c>
      <c r="E11" s="152" t="s">
        <v>21</v>
      </c>
      <c r="F11" s="152" t="s">
        <v>22</v>
      </c>
      <c r="G11" s="152" t="s">
        <v>31</v>
      </c>
      <c r="H11" s="152"/>
      <c r="I11" s="152"/>
      <c r="J11" s="152" t="s">
        <v>27</v>
      </c>
      <c r="K11" s="152" t="s">
        <v>29</v>
      </c>
      <c r="L11" s="152"/>
      <c r="M11" s="152" t="s">
        <v>32</v>
      </c>
      <c r="N11" s="152"/>
      <c r="O11" s="152"/>
      <c r="P11" s="152" t="s">
        <v>28</v>
      </c>
      <c r="Q11" s="152"/>
      <c r="R11" s="152"/>
      <c r="S11" s="152" t="s">
        <v>30</v>
      </c>
      <c r="T11" s="152"/>
      <c r="U11" s="152"/>
      <c r="V11" s="152" t="s">
        <v>26</v>
      </c>
      <c r="W11" s="152"/>
      <c r="X11" s="153"/>
    </row>
    <row r="12" spans="1:24" s="77" customFormat="1" ht="50.25" customHeight="1">
      <c r="A12" s="160"/>
      <c r="B12" s="157"/>
      <c r="C12" s="157"/>
      <c r="D12" s="157"/>
      <c r="E12" s="157"/>
      <c r="F12" s="157"/>
      <c r="G12" s="78" t="s">
        <v>23</v>
      </c>
      <c r="H12" s="78" t="s">
        <v>1</v>
      </c>
      <c r="I12" s="78" t="s">
        <v>24</v>
      </c>
      <c r="J12" s="157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54" t="s">
        <v>80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4" s="86" customFormat="1" ht="16.5" customHeight="1">
      <c r="A15" s="73" t="s">
        <v>81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156" customHeight="1" thickBot="1">
      <c r="A16" s="168"/>
      <c r="B16" s="169" t="s">
        <v>111</v>
      </c>
      <c r="C16" s="169" t="s">
        <v>112</v>
      </c>
      <c r="D16" s="169" t="s">
        <v>113</v>
      </c>
      <c r="E16" s="171">
        <v>44740</v>
      </c>
      <c r="F16" s="171">
        <v>46556</v>
      </c>
      <c r="G16" s="170">
        <v>0</v>
      </c>
      <c r="H16" s="170">
        <v>0</v>
      </c>
      <c r="I16" s="170">
        <v>0</v>
      </c>
      <c r="J16" s="100">
        <v>37223200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37223200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</row>
    <row r="17" spans="1:24" s="86" customFormat="1" ht="14.25" customHeight="1" hidden="1" thickBot="1">
      <c r="A17" s="142" t="s">
        <v>82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</row>
    <row r="18" spans="1:24" s="86" customFormat="1" ht="18" hidden="1" thickBot="1">
      <c r="A18" s="105"/>
      <c r="B18" s="97"/>
      <c r="C18" s="106"/>
      <c r="D18" s="107"/>
      <c r="E18" s="107"/>
      <c r="F18" s="107"/>
      <c r="G18" s="103"/>
      <c r="H18" s="103"/>
      <c r="I18" s="103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4"/>
    </row>
    <row r="19" spans="1:24" s="86" customFormat="1" ht="18.75" customHeight="1" hidden="1" thickBot="1">
      <c r="A19" s="142" t="s">
        <v>83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4"/>
    </row>
    <row r="20" spans="1:24" s="88" customFormat="1" ht="9.75" customHeight="1" hidden="1" thickBot="1">
      <c r="A20" s="105"/>
      <c r="B20" s="97"/>
      <c r="C20" s="98"/>
      <c r="D20" s="97"/>
      <c r="E20" s="97"/>
      <c r="F20" s="97"/>
      <c r="G20" s="108"/>
      <c r="H20" s="99"/>
      <c r="I20" s="108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4"/>
    </row>
    <row r="21" spans="1:24" s="88" customFormat="1" ht="18.75" customHeight="1" hidden="1" thickBot="1">
      <c r="A21" s="149" t="s">
        <v>88</v>
      </c>
      <c r="B21" s="150"/>
      <c r="C21" s="106"/>
      <c r="D21" s="107"/>
      <c r="E21" s="107"/>
      <c r="F21" s="107"/>
      <c r="G21" s="103"/>
      <c r="H21" s="102"/>
      <c r="I21" s="108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4"/>
    </row>
    <row r="22" spans="1:24" s="86" customFormat="1" ht="15" customHeight="1" hidden="1" thickBot="1">
      <c r="A22" s="142" t="s">
        <v>84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  <row r="23" spans="1:24" s="88" customFormat="1" ht="12.75" customHeight="1" hidden="1" thickBot="1">
      <c r="A23" s="147" t="s">
        <v>88</v>
      </c>
      <c r="B23" s="148"/>
      <c r="C23" s="109"/>
      <c r="D23" s="107"/>
      <c r="E23" s="107"/>
      <c r="F23" s="97"/>
      <c r="G23" s="101"/>
      <c r="H23" s="103"/>
      <c r="I23" s="103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4"/>
    </row>
    <row r="24" spans="1:24" s="86" customFormat="1" ht="14.25" customHeight="1" hidden="1" thickBot="1">
      <c r="A24" s="145" t="s">
        <v>85</v>
      </c>
      <c r="B24" s="146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</row>
    <row r="25" spans="1:75" s="87" customFormat="1" ht="13.5" customHeight="1" hidden="1" thickBot="1">
      <c r="A25" s="110" t="s">
        <v>45</v>
      </c>
      <c r="B25" s="111"/>
      <c r="C25" s="112"/>
      <c r="D25" s="113"/>
      <c r="E25" s="113"/>
      <c r="F25" s="113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4"/>
      <c r="V25" s="114"/>
      <c r="W25" s="114"/>
      <c r="X25" s="115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39" t="s">
        <v>86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 s="88" customFormat="1" ht="108.75" customHeight="1" thickBot="1">
      <c r="A27" s="132"/>
      <c r="B27" s="97" t="s">
        <v>103</v>
      </c>
      <c r="C27" s="98" t="s">
        <v>102</v>
      </c>
      <c r="D27" s="97" t="s">
        <v>98</v>
      </c>
      <c r="E27" s="133">
        <v>44494</v>
      </c>
      <c r="F27" s="133">
        <v>44741</v>
      </c>
      <c r="G27" s="100">
        <v>37223200</v>
      </c>
      <c r="H27" s="134">
        <v>0</v>
      </c>
      <c r="I27" s="134">
        <v>0</v>
      </c>
      <c r="J27" s="100">
        <v>0</v>
      </c>
      <c r="K27" s="135">
        <v>1741311.48</v>
      </c>
      <c r="L27" s="136">
        <v>0</v>
      </c>
      <c r="M27" s="100">
        <v>37223200</v>
      </c>
      <c r="N27" s="135">
        <v>1741311.48</v>
      </c>
      <c r="O27" s="136">
        <v>0</v>
      </c>
      <c r="P27" s="136">
        <v>0</v>
      </c>
      <c r="Q27" s="136">
        <v>0</v>
      </c>
      <c r="R27" s="136">
        <v>0</v>
      </c>
      <c r="S27" s="100">
        <v>0</v>
      </c>
      <c r="T27" s="136">
        <v>0</v>
      </c>
      <c r="U27" s="136">
        <v>0</v>
      </c>
      <c r="V27" s="136">
        <v>0</v>
      </c>
      <c r="W27" s="136">
        <v>0</v>
      </c>
      <c r="X27" s="137">
        <v>0</v>
      </c>
    </row>
    <row r="28" spans="1:24" s="83" customFormat="1" ht="23.25" customHeight="1">
      <c r="A28" s="139" t="s">
        <v>87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24" s="88" customFormat="1" ht="0.75" customHeight="1">
      <c r="A29" s="105"/>
      <c r="B29" s="107"/>
      <c r="C29" s="106"/>
      <c r="D29" s="107"/>
      <c r="E29" s="107"/>
      <c r="F29" s="107"/>
      <c r="G29" s="102"/>
      <c r="H29" s="102"/>
      <c r="I29" s="102"/>
      <c r="J29" s="107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4"/>
    </row>
    <row r="30" spans="1:24" s="87" customFormat="1" ht="22.5" customHeight="1" thickBot="1">
      <c r="A30" s="110" t="s">
        <v>45</v>
      </c>
      <c r="B30" s="111"/>
      <c r="C30" s="112"/>
      <c r="D30" s="113"/>
      <c r="E30" s="113"/>
      <c r="F30" s="113"/>
      <c r="G30" s="116">
        <v>0</v>
      </c>
      <c r="H30" s="116"/>
      <c r="I30" s="116"/>
      <c r="J30" s="116">
        <v>0</v>
      </c>
      <c r="K30" s="116"/>
      <c r="L30" s="116"/>
      <c r="M30" s="116"/>
      <c r="N30" s="116"/>
      <c r="O30" s="116"/>
      <c r="P30" s="116"/>
      <c r="Q30" s="116"/>
      <c r="R30" s="116"/>
      <c r="S30" s="116">
        <v>0</v>
      </c>
      <c r="T30" s="116"/>
      <c r="U30" s="116"/>
      <c r="V30" s="116"/>
      <c r="W30" s="116"/>
      <c r="X30" s="117"/>
    </row>
    <row r="31" spans="1:24" s="87" customFormat="1" ht="30.75" customHeight="1" thickBot="1">
      <c r="A31" s="118" t="s">
        <v>46</v>
      </c>
      <c r="B31" s="119"/>
      <c r="C31" s="120"/>
      <c r="D31" s="119"/>
      <c r="E31" s="130"/>
      <c r="F31" s="130"/>
      <c r="G31" s="131">
        <f>G27</f>
        <v>37223200</v>
      </c>
      <c r="H31" s="131">
        <f aca="true" t="shared" si="0" ref="H31:X31">H27</f>
        <v>0</v>
      </c>
      <c r="I31" s="131">
        <f t="shared" si="0"/>
        <v>0</v>
      </c>
      <c r="J31" s="131">
        <v>37223200</v>
      </c>
      <c r="K31" s="131">
        <f t="shared" si="0"/>
        <v>1741311.48</v>
      </c>
      <c r="L31" s="131">
        <f t="shared" si="0"/>
        <v>0</v>
      </c>
      <c r="M31" s="131">
        <f t="shared" si="0"/>
        <v>37223200</v>
      </c>
      <c r="N31" s="131">
        <f t="shared" si="0"/>
        <v>1741311.48</v>
      </c>
      <c r="O31" s="131">
        <f t="shared" si="0"/>
        <v>0</v>
      </c>
      <c r="P31" s="131">
        <f t="shared" si="0"/>
        <v>0</v>
      </c>
      <c r="Q31" s="131">
        <f t="shared" si="0"/>
        <v>0</v>
      </c>
      <c r="R31" s="131">
        <f t="shared" si="0"/>
        <v>0</v>
      </c>
      <c r="S31" s="131">
        <v>37223200</v>
      </c>
      <c r="T31" s="131">
        <f t="shared" si="0"/>
        <v>0</v>
      </c>
      <c r="U31" s="131">
        <f t="shared" si="0"/>
        <v>0</v>
      </c>
      <c r="V31" s="131">
        <f t="shared" si="0"/>
        <v>0</v>
      </c>
      <c r="W31" s="131">
        <f t="shared" si="0"/>
        <v>0</v>
      </c>
      <c r="X31" s="131">
        <f t="shared" si="0"/>
        <v>0</v>
      </c>
    </row>
    <row r="32" spans="1:24" s="87" customFormat="1" ht="3.75" customHeight="1">
      <c r="A32" s="122"/>
      <c r="B32" s="122"/>
      <c r="C32" s="123"/>
      <c r="D32" s="122"/>
      <c r="E32" s="122"/>
      <c r="F32" s="122"/>
      <c r="G32" s="121"/>
      <c r="H32" s="124"/>
      <c r="I32" s="125"/>
      <c r="J32" s="121"/>
      <c r="K32" s="126"/>
      <c r="L32" s="127"/>
      <c r="M32" s="125"/>
      <c r="N32" s="126"/>
      <c r="O32" s="125"/>
      <c r="P32" s="125"/>
      <c r="Q32" s="125"/>
      <c r="R32" s="125"/>
      <c r="S32" s="121"/>
      <c r="T32" s="124"/>
      <c r="U32" s="128"/>
      <c r="V32" s="128"/>
      <c r="W32" s="128"/>
      <c r="X32" s="125"/>
    </row>
    <row r="33" spans="1:24" s="87" customFormat="1" ht="0.75" customHeight="1" hidden="1">
      <c r="A33" s="122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25"/>
      <c r="R33" s="125"/>
      <c r="S33" s="121"/>
      <c r="T33" s="124"/>
      <c r="U33" s="128"/>
      <c r="V33" s="128"/>
      <c r="W33" s="128"/>
      <c r="X33" s="125"/>
    </row>
    <row r="34" spans="1:24" s="87" customFormat="1" ht="16.5" customHeight="1" hidden="1">
      <c r="A34" s="122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25"/>
      <c r="R34" s="125"/>
      <c r="S34" s="121"/>
      <c r="T34" s="124"/>
      <c r="U34" s="128"/>
      <c r="V34" s="128"/>
      <c r="W34" s="128"/>
      <c r="X34" s="125"/>
    </row>
    <row r="35" spans="1:61" ht="30.75" customHeight="1">
      <c r="A35" s="138" t="s">
        <v>104</v>
      </c>
      <c r="B35" s="138"/>
      <c r="C35" s="138"/>
      <c r="D35" s="138"/>
      <c r="E35" s="2"/>
      <c r="F35" s="2"/>
      <c r="G35" s="2"/>
      <c r="H35" s="2"/>
      <c r="I35" s="2"/>
      <c r="J35" s="2"/>
      <c r="K35" s="2"/>
      <c r="L35" s="2"/>
      <c r="M35" s="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3.5" customHeight="1">
      <c r="A36" s="2" t="s">
        <v>94</v>
      </c>
      <c r="B36" s="2"/>
      <c r="C36" s="2"/>
      <c r="D36" s="2"/>
      <c r="E36" s="2"/>
      <c r="F36" s="2"/>
      <c r="G36" s="2"/>
      <c r="H36" s="2"/>
      <c r="I36" s="2"/>
      <c r="J36" s="2"/>
      <c r="K36" s="8"/>
      <c r="L36" s="2"/>
      <c r="M36" s="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5">
      <c r="A37" s="2" t="s">
        <v>105</v>
      </c>
      <c r="B37" s="2"/>
      <c r="C37" s="2"/>
      <c r="D37" s="2"/>
      <c r="E37" s="2"/>
      <c r="F37" s="2"/>
      <c r="G37" s="2"/>
      <c r="H37" s="2"/>
      <c r="I37" s="2"/>
      <c r="J37" s="2" t="s">
        <v>95</v>
      </c>
      <c r="K37" s="8"/>
      <c r="L37" s="2"/>
      <c r="M37" s="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8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">
      <c r="A39" s="2" t="s">
        <v>91</v>
      </c>
      <c r="B39" s="2"/>
      <c r="C39" s="2"/>
      <c r="D39" s="2"/>
      <c r="E39" s="2"/>
      <c r="F39" s="2"/>
      <c r="G39" s="2"/>
      <c r="H39" s="2"/>
      <c r="I39" s="2"/>
      <c r="J39" s="2"/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">
      <c r="A40" s="2" t="s">
        <v>90</v>
      </c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105</v>
      </c>
      <c r="B41" s="2"/>
      <c r="C41" s="2"/>
      <c r="D41" s="2"/>
      <c r="E41" s="2"/>
      <c r="G41" s="2"/>
      <c r="H41" s="2"/>
      <c r="I41" s="2"/>
      <c r="J41" s="2" t="s">
        <v>99</v>
      </c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9.75" customHeight="1">
      <c r="A43" s="92" t="s">
        <v>100</v>
      </c>
      <c r="B43" s="92"/>
      <c r="C43" s="92"/>
      <c r="D43" s="2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.75" customHeight="1">
      <c r="A44" s="92" t="s">
        <v>89</v>
      </c>
      <c r="B44" s="92"/>
      <c r="C44" s="9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</sheetData>
  <sheetProtection/>
  <mergeCells count="27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7:X17"/>
    <mergeCell ref="J11:J12"/>
    <mergeCell ref="K11:L11"/>
    <mergeCell ref="M11:O11"/>
    <mergeCell ref="P11:R11"/>
    <mergeCell ref="A35:D35"/>
    <mergeCell ref="A26:X26"/>
    <mergeCell ref="A28:X28"/>
    <mergeCell ref="A19:X19"/>
    <mergeCell ref="A22:X22"/>
    <mergeCell ref="A24:X24"/>
    <mergeCell ref="A23:B23"/>
    <mergeCell ref="A21:B21"/>
    <mergeCell ref="B33:P34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0">
      <selection activeCell="J21" sqref="J21"/>
    </sheetView>
  </sheetViews>
  <sheetFormatPr defaultColWidth="9.125" defaultRowHeight="12.75"/>
  <cols>
    <col min="1" max="1" width="4.375" style="1" customWidth="1"/>
    <col min="2" max="2" width="18.875" style="1" customWidth="1"/>
    <col min="3" max="3" width="17.625" style="1" customWidth="1"/>
    <col min="4" max="4" width="19.625" style="1" customWidth="1"/>
    <col min="5" max="5" width="11.125" style="1" customWidth="1"/>
    <col min="6" max="7" width="11.50390625" style="1" customWidth="1"/>
    <col min="8" max="8" width="10.00390625" style="1" customWidth="1"/>
    <col min="9" max="9" width="9.50390625" style="1" customWidth="1"/>
    <col min="10" max="10" width="8.625" style="1" customWidth="1"/>
    <col min="11" max="11" width="10.00390625" style="1" bestFit="1" customWidth="1"/>
    <col min="12" max="12" width="8.50390625" style="1" customWidth="1"/>
    <col min="13" max="13" width="10.125" style="1" customWidth="1"/>
    <col min="14" max="14" width="12.50390625" style="1" customWidth="1"/>
    <col min="15" max="15" width="8.625" style="1" customWidth="1"/>
    <col min="16" max="16" width="7.375" style="1" customWidth="1"/>
    <col min="17" max="17" width="8.00390625" style="1" customWidth="1"/>
    <col min="18" max="18" width="6.37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73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74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109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4" t="s">
        <v>115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2" t="s">
        <v>2</v>
      </c>
      <c r="B15" s="161" t="s">
        <v>33</v>
      </c>
      <c r="C15" s="161" t="s">
        <v>75</v>
      </c>
      <c r="D15" s="161" t="s">
        <v>36</v>
      </c>
      <c r="E15" s="161" t="s">
        <v>34</v>
      </c>
      <c r="F15" s="161" t="s">
        <v>35</v>
      </c>
      <c r="G15" s="161" t="s">
        <v>5</v>
      </c>
      <c r="H15" s="161"/>
      <c r="I15" s="162" t="s">
        <v>76</v>
      </c>
      <c r="J15" s="162" t="s">
        <v>37</v>
      </c>
      <c r="K15" s="161" t="s">
        <v>10</v>
      </c>
      <c r="L15" s="161"/>
      <c r="M15" s="161"/>
      <c r="N15" s="162" t="s">
        <v>11</v>
      </c>
      <c r="O15" s="162"/>
      <c r="P15" s="162" t="s">
        <v>77</v>
      </c>
      <c r="Q15" s="162"/>
      <c r="R15" s="162"/>
    </row>
    <row r="16" spans="1:19" s="46" customFormat="1" ht="33" customHeight="1">
      <c r="A16" s="162"/>
      <c r="B16" s="161"/>
      <c r="C16" s="161"/>
      <c r="D16" s="161"/>
      <c r="E16" s="161"/>
      <c r="F16" s="161"/>
      <c r="G16" s="161" t="s">
        <v>12</v>
      </c>
      <c r="H16" s="161" t="s">
        <v>13</v>
      </c>
      <c r="I16" s="162"/>
      <c r="J16" s="162"/>
      <c r="K16" s="163" t="s">
        <v>14</v>
      </c>
      <c r="L16" s="163"/>
      <c r="M16" s="161" t="s">
        <v>15</v>
      </c>
      <c r="N16" s="161" t="s">
        <v>12</v>
      </c>
      <c r="O16" s="161" t="s">
        <v>13</v>
      </c>
      <c r="P16" s="161" t="s">
        <v>23</v>
      </c>
      <c r="Q16" s="161" t="s">
        <v>1</v>
      </c>
      <c r="R16" s="161" t="s">
        <v>24</v>
      </c>
      <c r="S16" s="56"/>
    </row>
    <row r="17" spans="1:19" s="46" customFormat="1" ht="54.75" customHeight="1">
      <c r="A17" s="162"/>
      <c r="B17" s="161"/>
      <c r="C17" s="161"/>
      <c r="D17" s="161"/>
      <c r="E17" s="161"/>
      <c r="F17" s="161"/>
      <c r="G17" s="161"/>
      <c r="H17" s="161"/>
      <c r="I17" s="162"/>
      <c r="J17" s="162"/>
      <c r="K17" s="91" t="s">
        <v>16</v>
      </c>
      <c r="L17" s="90" t="s">
        <v>17</v>
      </c>
      <c r="M17" s="161"/>
      <c r="N17" s="161"/>
      <c r="O17" s="161"/>
      <c r="P17" s="161"/>
      <c r="Q17" s="162"/>
      <c r="R17" s="161"/>
      <c r="S17" s="56"/>
    </row>
    <row r="18" spans="1:18" s="46" customFormat="1" ht="18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7.2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38" t="s">
        <v>104</v>
      </c>
      <c r="B23" s="138"/>
      <c r="C23" s="138"/>
      <c r="D23" s="138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94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105</v>
      </c>
      <c r="B25" s="2"/>
      <c r="C25" s="2"/>
      <c r="D25" s="2"/>
      <c r="E25" s="2"/>
      <c r="F25" s="2"/>
      <c r="G25" s="2"/>
      <c r="H25" s="2"/>
      <c r="I25" s="2" t="s">
        <v>95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105</v>
      </c>
      <c r="B29" s="2"/>
      <c r="C29" s="2"/>
      <c r="D29" s="2"/>
      <c r="E29" s="2"/>
      <c r="F29" s="2"/>
      <c r="G29" s="2"/>
      <c r="H29" s="2"/>
      <c r="I29" s="2" t="s">
        <v>99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101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89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A11:R11"/>
    <mergeCell ref="A15:A17"/>
    <mergeCell ref="B15:B17"/>
    <mergeCell ref="C15:C17"/>
    <mergeCell ref="D15:D17"/>
    <mergeCell ref="E15:E17"/>
    <mergeCell ref="F15:F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G15:H15"/>
    <mergeCell ref="I15:I17"/>
    <mergeCell ref="J15:J17"/>
    <mergeCell ref="G16:G17"/>
    <mergeCell ref="H16:H17"/>
    <mergeCell ref="Q16:Q17"/>
  </mergeCells>
  <printOptions/>
  <pageMargins left="0.7480314960629921" right="0.15748031496062992" top="0.35433070866141736" bottom="0.2362204724409449" header="0.15748031496062992" footer="0.275590551181102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G22" sqref="G22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625" style="0" customWidth="1"/>
    <col min="4" max="4" width="27.00390625" style="0" customWidth="1"/>
    <col min="5" max="5" width="34.125" style="0" customWidth="1"/>
    <col min="6" max="6" width="30.50390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">
      <c r="A6" s="165" t="s">
        <v>110</v>
      </c>
      <c r="B6" s="165"/>
      <c r="C6" s="165"/>
      <c r="D6" s="165"/>
      <c r="E6" s="165"/>
      <c r="F6" s="165"/>
      <c r="G6" s="165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">
      <c r="A7" s="165" t="s">
        <v>116</v>
      </c>
      <c r="B7" s="165"/>
      <c r="C7" s="165"/>
      <c r="D7" s="165"/>
      <c r="E7" s="165"/>
      <c r="F7" s="165"/>
      <c r="G7" s="165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38"/>
      <c r="B20" s="138"/>
      <c r="C20" s="138"/>
      <c r="D20" s="13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106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96</v>
      </c>
      <c r="B22" s="2"/>
      <c r="C22" s="2" t="s">
        <v>107</v>
      </c>
      <c r="D22" s="2"/>
      <c r="E22" s="2"/>
      <c r="F22" s="2" t="s">
        <v>95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105</v>
      </c>
      <c r="B26" s="2"/>
      <c r="C26" s="2"/>
      <c r="D26" s="2"/>
      <c r="E26" s="2"/>
      <c r="F26" s="2" t="s">
        <v>99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101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89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C1">
      <pane xSplit="14976" topLeftCell="X1" activePane="topLeft" state="split"/>
      <selection pane="topLeft" activeCell="P33" sqref="P33"/>
      <selection pane="topRight" activeCell="X4" sqref="X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375" style="0" customWidth="1"/>
    <col min="9" max="9" width="6.125" style="0" customWidth="1"/>
    <col min="10" max="10" width="10.50390625" style="0" customWidth="1"/>
    <col min="11" max="11" width="10.375" style="0" customWidth="1"/>
    <col min="12" max="12" width="6.625" style="0" customWidth="1"/>
    <col min="13" max="13" width="6.125" style="0" customWidth="1"/>
    <col min="14" max="14" width="5.50390625" style="0" customWidth="1"/>
    <col min="15" max="15" width="12.50390625" style="0" customWidth="1"/>
    <col min="16" max="16" width="10.00390625" style="0" customWidth="1"/>
    <col min="17" max="17" width="11.875" style="0" customWidth="1"/>
    <col min="18" max="18" width="12.625" style="0" customWidth="1"/>
    <col min="19" max="19" width="13.125" style="0" customWidth="1"/>
    <col min="20" max="20" width="14.50390625" style="0" customWidth="1"/>
    <col min="21" max="21" width="11.125" style="0" bestFit="1" customWidth="1"/>
  </cols>
  <sheetData>
    <row r="1" spans="11:21" s="2" customFormat="1" ht="1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">
      <c r="A5" s="166" t="s">
        <v>51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21" s="2" customFormat="1" ht="15">
      <c r="A6" s="165" t="s">
        <v>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2" customFormat="1" ht="15">
      <c r="A7" s="165" t="s">
        <v>117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14" ht="12.75">
      <c r="A8" s="11" t="s">
        <v>97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67" t="s">
        <v>2</v>
      </c>
      <c r="B10" s="167" t="s">
        <v>39</v>
      </c>
      <c r="C10" s="167" t="s">
        <v>18</v>
      </c>
      <c r="D10" s="167" t="s">
        <v>38</v>
      </c>
      <c r="E10" s="167" t="s">
        <v>19</v>
      </c>
      <c r="F10" s="167" t="s">
        <v>40</v>
      </c>
      <c r="G10" s="167"/>
      <c r="H10" s="167"/>
      <c r="I10" s="167" t="s">
        <v>47</v>
      </c>
      <c r="J10" s="167" t="s">
        <v>29</v>
      </c>
      <c r="K10" s="167"/>
      <c r="L10" s="167" t="s">
        <v>32</v>
      </c>
      <c r="M10" s="167"/>
      <c r="N10" s="167"/>
      <c r="O10" s="167" t="s">
        <v>48</v>
      </c>
      <c r="P10" s="167"/>
      <c r="Q10" s="167"/>
      <c r="R10" s="167" t="s">
        <v>11</v>
      </c>
      <c r="S10" s="167"/>
      <c r="T10" s="167"/>
      <c r="U10" s="167"/>
    </row>
    <row r="11" spans="1:21" ht="42" customHeight="1">
      <c r="A11" s="167"/>
      <c r="B11" s="167"/>
      <c r="C11" s="167"/>
      <c r="D11" s="167"/>
      <c r="E11" s="167"/>
      <c r="F11" s="25" t="s">
        <v>43</v>
      </c>
      <c r="G11" s="25" t="s">
        <v>41</v>
      </c>
      <c r="H11" s="25" t="s">
        <v>42</v>
      </c>
      <c r="I11" s="167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ht="13.5">
      <c r="A14" s="27">
        <v>1</v>
      </c>
      <c r="B14" s="32" t="s">
        <v>60</v>
      </c>
      <c r="C14" s="27" t="s">
        <v>61</v>
      </c>
      <c r="D14" s="27" t="s">
        <v>58</v>
      </c>
      <c r="E14" s="27" t="s">
        <v>65</v>
      </c>
      <c r="F14" s="129">
        <v>257200</v>
      </c>
      <c r="G14" s="129">
        <v>217458.71</v>
      </c>
      <c r="H14" s="129">
        <v>0</v>
      </c>
      <c r="I14" s="129">
        <v>0</v>
      </c>
      <c r="J14" s="129">
        <v>5683.05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f>S14+T14</f>
        <v>480341.76</v>
      </c>
      <c r="S14" s="129">
        <f>F14-L14-O14</f>
        <v>257200</v>
      </c>
      <c r="T14" s="129">
        <v>223141.76</v>
      </c>
      <c r="U14" s="129">
        <v>0</v>
      </c>
    </row>
    <row r="15" spans="1:21" ht="13.5">
      <c r="A15" s="27"/>
      <c r="B15" s="32"/>
      <c r="C15" s="27" t="s">
        <v>62</v>
      </c>
      <c r="D15" s="27"/>
      <c r="E15" s="27" t="s">
        <v>66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 ht="13.5">
      <c r="A16" s="27"/>
      <c r="B16" s="32"/>
      <c r="C16" s="27" t="s">
        <v>63</v>
      </c>
      <c r="D16" s="27"/>
      <c r="E16" s="27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</row>
    <row r="17" spans="1:21" ht="13.5">
      <c r="A17" s="27"/>
      <c r="B17" s="32"/>
      <c r="C17" s="27" t="s">
        <v>64</v>
      </c>
      <c r="D17" s="27"/>
      <c r="E17" s="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ht="13.5">
      <c r="A18" s="27"/>
      <c r="B18" s="32"/>
      <c r="C18" s="27"/>
      <c r="D18" s="27"/>
      <c r="E18" s="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ht="13.5">
      <c r="A19" s="27">
        <v>2</v>
      </c>
      <c r="B19" s="32" t="s">
        <v>71</v>
      </c>
      <c r="C19" s="27" t="s">
        <v>67</v>
      </c>
      <c r="D19" s="27" t="s">
        <v>69</v>
      </c>
      <c r="E19" s="27"/>
      <c r="F19" s="129">
        <v>249297</v>
      </c>
      <c r="G19" s="129">
        <v>15245.62</v>
      </c>
      <c r="H19" s="129">
        <v>0</v>
      </c>
      <c r="I19" s="129">
        <v>0</v>
      </c>
      <c r="J19" s="129"/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f>S19+T19</f>
        <v>264542.62</v>
      </c>
      <c r="S19" s="129">
        <f>F19+I19-L19-O19</f>
        <v>249297</v>
      </c>
      <c r="T19" s="129">
        <f>G19+J19-M19-P19</f>
        <v>15245.62</v>
      </c>
      <c r="U19" s="129">
        <v>0</v>
      </c>
    </row>
    <row r="20" spans="1:21" ht="13.5">
      <c r="A20" s="27"/>
      <c r="B20" s="32" t="s">
        <v>59</v>
      </c>
      <c r="C20" s="27" t="s">
        <v>68</v>
      </c>
      <c r="D20" s="27" t="s">
        <v>58</v>
      </c>
      <c r="E20" s="27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1" ht="13.5">
      <c r="A21" s="27"/>
      <c r="B21" s="32"/>
      <c r="C21" s="27"/>
      <c r="D21" s="27" t="s">
        <v>70</v>
      </c>
      <c r="E21" s="27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21" ht="13.5">
      <c r="A22" s="27">
        <v>3</v>
      </c>
      <c r="B22" s="32" t="s">
        <v>71</v>
      </c>
      <c r="C22" s="27" t="s">
        <v>67</v>
      </c>
      <c r="D22" s="27" t="s">
        <v>69</v>
      </c>
      <c r="E22" s="27"/>
      <c r="F22" s="129">
        <v>0</v>
      </c>
      <c r="G22" s="129">
        <v>13841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f>S22+T22</f>
        <v>13841</v>
      </c>
      <c r="S22" s="129">
        <f>F22+I22-L22-O22</f>
        <v>0</v>
      </c>
      <c r="T22" s="129">
        <f>G22+J22-M22-P22</f>
        <v>13841</v>
      </c>
      <c r="U22" s="129">
        <v>0</v>
      </c>
    </row>
    <row r="23" spans="1:21" ht="13.5">
      <c r="A23" s="27"/>
      <c r="B23" s="32" t="s">
        <v>59</v>
      </c>
      <c r="C23" s="27" t="s">
        <v>72</v>
      </c>
      <c r="D23" s="27" t="s">
        <v>58</v>
      </c>
      <c r="E23" s="27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1:21" ht="13.5">
      <c r="A24" s="27"/>
      <c r="B24" s="32"/>
      <c r="C24" s="27"/>
      <c r="D24" s="27"/>
      <c r="E24" s="27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ht="13.5">
      <c r="A25" s="27"/>
      <c r="B25" s="32"/>
      <c r="C25" s="27"/>
      <c r="D25" s="27"/>
      <c r="E25" s="27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ht="42" customHeight="1">
      <c r="A26" s="27"/>
      <c r="B26" s="31" t="s">
        <v>45</v>
      </c>
      <c r="C26" s="27"/>
      <c r="D26" s="27"/>
      <c r="E26" s="27"/>
      <c r="F26" s="129">
        <f>F14+F19+F22</f>
        <v>506497</v>
      </c>
      <c r="G26" s="129">
        <f aca="true" t="shared" si="0" ref="G26:Q26">G14+G19+G22</f>
        <v>246545.33</v>
      </c>
      <c r="H26" s="129">
        <f t="shared" si="0"/>
        <v>0</v>
      </c>
      <c r="I26" s="129">
        <f t="shared" si="0"/>
        <v>0</v>
      </c>
      <c r="J26" s="129">
        <f t="shared" si="0"/>
        <v>5683.05</v>
      </c>
      <c r="K26" s="129">
        <f t="shared" si="0"/>
        <v>0</v>
      </c>
      <c r="L26" s="129">
        <f t="shared" si="0"/>
        <v>0</v>
      </c>
      <c r="M26" s="129">
        <f t="shared" si="0"/>
        <v>0</v>
      </c>
      <c r="N26" s="129">
        <f t="shared" si="0"/>
        <v>0</v>
      </c>
      <c r="O26" s="129">
        <f t="shared" si="0"/>
        <v>0</v>
      </c>
      <c r="P26" s="129">
        <f t="shared" si="0"/>
        <v>0</v>
      </c>
      <c r="Q26" s="129">
        <f t="shared" si="0"/>
        <v>0</v>
      </c>
      <c r="R26" s="129">
        <f>R14+R19+R22</f>
        <v>758725.38</v>
      </c>
      <c r="S26" s="129">
        <f>S14+S19+S22</f>
        <v>506497</v>
      </c>
      <c r="T26" s="129">
        <f>T14+T19+T22</f>
        <v>252228.38</v>
      </c>
      <c r="U26" s="129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29">
        <f>F26</f>
        <v>506497</v>
      </c>
      <c r="G27" s="129">
        <f aca="true" t="shared" si="1" ref="G27:Q27">G26</f>
        <v>246545.33</v>
      </c>
      <c r="H27" s="129">
        <f t="shared" si="1"/>
        <v>0</v>
      </c>
      <c r="I27" s="129">
        <f t="shared" si="1"/>
        <v>0</v>
      </c>
      <c r="J27" s="129">
        <f t="shared" si="1"/>
        <v>5683.05</v>
      </c>
      <c r="K27" s="129">
        <f t="shared" si="1"/>
        <v>0</v>
      </c>
      <c r="L27" s="129">
        <f t="shared" si="1"/>
        <v>0</v>
      </c>
      <c r="M27" s="129">
        <f t="shared" si="1"/>
        <v>0</v>
      </c>
      <c r="N27" s="129">
        <f t="shared" si="1"/>
        <v>0</v>
      </c>
      <c r="O27" s="129">
        <f t="shared" si="1"/>
        <v>0</v>
      </c>
      <c r="P27" s="129">
        <f t="shared" si="1"/>
        <v>0</v>
      </c>
      <c r="Q27" s="129">
        <f t="shared" si="1"/>
        <v>0</v>
      </c>
      <c r="R27" s="129">
        <f>S27+T27+U27</f>
        <v>758725.38</v>
      </c>
      <c r="S27" s="129">
        <f>S26</f>
        <v>506497</v>
      </c>
      <c r="T27" s="129">
        <f>T26</f>
        <v>252228.38</v>
      </c>
      <c r="U27" s="129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38" t="s">
        <v>104</v>
      </c>
      <c r="B29" s="138"/>
      <c r="C29" s="138"/>
      <c r="D29" s="138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94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105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95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90</v>
      </c>
      <c r="B34" s="2"/>
      <c r="C34" s="2"/>
      <c r="D34" s="2"/>
      <c r="E34" s="2"/>
      <c r="F34" s="2"/>
      <c r="G34" s="2"/>
      <c r="H34" s="8"/>
      <c r="I34" s="2"/>
      <c r="J34" s="2"/>
      <c r="K34" s="2"/>
    </row>
    <row r="35" spans="1:11" ht="15">
      <c r="A35" s="2" t="s">
        <v>105</v>
      </c>
      <c r="B35" s="2"/>
      <c r="C35" s="2"/>
      <c r="D35" s="2"/>
      <c r="E35" s="2"/>
      <c r="F35" s="2"/>
      <c r="G35" s="2"/>
      <c r="H35" s="2"/>
      <c r="I35" s="2"/>
      <c r="J35" s="2"/>
      <c r="K35" s="2" t="s">
        <v>99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101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89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29:D29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Пользователь Windows</cp:lastModifiedBy>
  <cp:lastPrinted>2022-04-29T05:08:34Z</cp:lastPrinted>
  <dcterms:created xsi:type="dcterms:W3CDTF">2001-05-03T10:36:16Z</dcterms:created>
  <dcterms:modified xsi:type="dcterms:W3CDTF">2022-06-30T06:19:00Z</dcterms:modified>
  <cp:category/>
  <cp:version/>
  <cp:contentType/>
  <cp:contentStatus/>
</cp:coreProperties>
</file>