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<sst xmlns="http://schemas.openxmlformats.org/spreadsheetml/2006/main" count="203" uniqueCount="118">
  <si>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</si>
  <si>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</si>
  <si>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</si>
  <si>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</si>
  <si>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</si>
  <si>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</si>
  <si>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</si>
  <si>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</si>
  <si>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</si>
  <si>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</si>
  <si>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</si>
  <si>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</si>
  <si>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</si>
  <si>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</si>
  <si>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</si>
  <si>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</si>
  <si>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</si>
  <si>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</si>
  <si>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</si>
  <si>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</si>
  <si>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</si>
  <si>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</si>
  <si>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</si>
  <si>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</si>
  <si>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</si>
  <si>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</si>
  <si>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</si>
  <si>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</si>
  <si>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</si>
  <si>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</si>
  <si>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</si>
  <si>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</si>
  <si>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</si>
  <si>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</si>
  <si>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</si>
  <si>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</si>
  <si>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</si>
  <si>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</si>
  <si>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</si>
  <si>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</si>
  <si>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</si>
  <si>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</si>
  <si>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</si>
  <si>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</si>
  <si>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</si>
  <si>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</si>
  <si>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</si>
  <si>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</si>
  <si>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</si>
  <si>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</si>
  <si>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</si>
  <si>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</si>
  <si>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</si>
  <si>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</si>
  <si>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</si>
  <si>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</si>
  <si>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</si>
  <si>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</si>
  <si>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</si>
  <si>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</si>
  <si>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</si>
  <si>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</si>
  <si>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</si>
  <si>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</si>
  <si>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</si>
  <si>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</si>
  <si>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</si>
  <si>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</si>
  <si>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</si>
  <si>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</si>
  <si>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</si>
  <si>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</si>
  <si>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</si>
  <si>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</si>
  <si>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</si>
  <si>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Исполнитель Поторочина Г.А.</t>
  </si>
  <si>
    <t xml:space="preserve">Исполнитель Поторочина Г.А. 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</si>
  <si>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</si>
  <si>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</si>
  <si>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</si>
  <si>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</si>
  <si>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</si>
  <si>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</si>
  <si>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</si>
  <si>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</si>
  <si>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</si>
  <si>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</si>
  <si>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</si>
  <si>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</si>
  <si>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</si>
  <si>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</si>
  <si>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</si>
  <si>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</si>
  <si>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</si>
  <si>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</si>
  <si>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</si>
  <si>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</si>
  <si>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</si>
  <si>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</si>
  <si>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</si>
  <si>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</si>
  <si>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</si>
  <si>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</si>
  <si>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</si>
  <si>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</si>
  <si>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</si>
  <si>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</si>
  <si>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</si>
  <si>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Зам. главы Администрации по финансово-экономическим вопросам- начальник Управления</t>
  </si>
  <si>
    <t>ПАО "СБЕРБАНК РОССИИ"</t>
  </si>
  <si>
    <t>на финансирование дефицита бюджета и погашение долговых обязательств</t>
  </si>
  <si>
    <t>07.08.19г.</t>
  </si>
  <si>
    <t>муниципального образования "Красногорский район" по состоянию на 1 февраля  2020 года</t>
  </si>
  <si>
    <t>по муниципальным ценным бумагам по состоянию на 1 февраля 2020 года</t>
  </si>
  <si>
    <t>за предприятия и организации по полученным ими кредитам по состоянию на 1 февраля 2020 года</t>
  </si>
  <si>
    <t>муниципальный контракт от 10.01.2020г. № 08135000001190176150001</t>
  </si>
  <si>
    <t>муниципальный контракт от 05.08.2019 №0813500000119006970001</t>
  </si>
  <si>
    <t>из бюджета Удмуртской Республики, в кредитных и прочих организациях по состоянию на  1 февраля 2020 года.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</si>
</sst>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4" fontId="1" fillId="0" borderId="30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" fillId="0" borderId="39" xfId="0" applyFont="1" applyBorder="1" applyAlignment="1">
      <alignment/>
    </xf>
    <xf numFmtId="0" fontId="16" fillId="0" borderId="40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7"/>
  <sheetViews>
    <sheetView zoomScale="58" zoomScaleNormal="58" workbookViewId="0" topLeftCell="A1">
      <selection activeCell="A30" sqref="A30:X30"/>
    </sheetView>
  </sheetViews>
  <sheetFormatPr defaultColWidth="9.00390625" defaultRowHeight="12.75"/>
  <cols>
    <col min="1" max="1" width="4.25390625" style="70" customWidth="1"/>
    <col min="2" max="2" width="16.875" style="70" customWidth="1"/>
    <col min="3" max="3" width="16.625" style="71" customWidth="1"/>
    <col min="4" max="4" width="19.625" style="70" customWidth="1"/>
    <col min="5" max="5" width="13.125" style="70" customWidth="1"/>
    <col min="6" max="6" width="15.875" style="70" customWidth="1"/>
    <col min="7" max="7" width="17.25390625" style="70" customWidth="1"/>
    <col min="8" max="8" width="8.375" style="70" customWidth="1"/>
    <col min="9" max="9" width="6.75390625" style="70" customWidth="1"/>
    <col min="10" max="10" width="15.875" style="70" customWidth="1"/>
    <col min="11" max="11" width="14.875" style="70" customWidth="1"/>
    <col min="12" max="12" width="9.125" style="70" customWidth="1"/>
    <col min="13" max="13" width="15.375" style="70" customWidth="1"/>
    <col min="14" max="14" width="14.875" style="70" customWidth="1"/>
    <col min="15" max="15" width="10.625" style="70" customWidth="1"/>
    <col min="16" max="16" width="18.00390625" style="70" customWidth="1"/>
    <col min="17" max="18" width="7.375" style="70" customWidth="1"/>
    <col min="19" max="19" width="17.375" style="70" customWidth="1"/>
    <col min="20" max="20" width="10.875" style="70" customWidth="1"/>
    <col min="21" max="21" width="10.25390625" style="70" customWidth="1"/>
    <col min="22" max="23" width="7.625" style="70" customWidth="1"/>
    <col min="24" max="24" width="9.25390625" style="70" customWidth="1"/>
    <col min="25" max="16384" width="9.125" style="70" customWidth="1"/>
  </cols>
  <sheetData>
    <row r="1" spans="3:24" s="66" customFormat="1" ht="18.75">
      <c r="C1" s="67"/>
      <c r="R1" s="68"/>
      <c r="S1" s="68"/>
      <c r="T1" s="68"/>
      <c r="U1" s="68"/>
      <c r="V1" s="68"/>
      <c r="W1" s="68"/>
      <c r="X1" s="69" t="s">
        <v>82</v>
      </c>
    </row>
    <row r="2" spans="3:24" s="66" customFormat="1" ht="18.75">
      <c r="C2" s="67"/>
      <c r="X2" s="69" t="s">
        <v>78</v>
      </c>
    </row>
    <row r="3" spans="3:24" s="66" customFormat="1" ht="18.75">
      <c r="C3" s="67"/>
      <c r="X3" s="69"/>
    </row>
    <row r="4" spans="3:24" s="66" customFormat="1" ht="18.75">
      <c r="C4" s="67"/>
      <c r="X4" s="68" t="s">
        <v>83</v>
      </c>
    </row>
    <row r="5" spans="22:24" ht="18.75">
      <c r="V5" s="66"/>
      <c r="W5" s="66"/>
      <c r="X5" s="68" t="s">
        <v>52</v>
      </c>
    </row>
    <row r="6" spans="23:24" ht="18.75" hidden="1">
      <c r="W6" s="72"/>
      <c r="X6" s="68"/>
    </row>
    <row r="7" spans="1:24" s="74" customFormat="1" ht="31.5" customHeight="1">
      <c r="A7" s="140" t="s">
        <v>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4" s="74" customFormat="1" ht="35.25" customHeight="1">
      <c r="A8" s="140" t="s">
        <v>92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s="74" customFormat="1" ht="21" customHeight="1">
      <c r="A9" s="140" t="s">
        <v>117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41" t="s">
        <v>2</v>
      </c>
      <c r="B11" s="143" t="s">
        <v>25</v>
      </c>
      <c r="C11" s="143" t="s">
        <v>20</v>
      </c>
      <c r="D11" s="143" t="s">
        <v>19</v>
      </c>
      <c r="E11" s="143" t="s">
        <v>21</v>
      </c>
      <c r="F11" s="143" t="s">
        <v>22</v>
      </c>
      <c r="G11" s="143" t="s">
        <v>31</v>
      </c>
      <c r="H11" s="143"/>
      <c r="I11" s="143"/>
      <c r="J11" s="143" t="s">
        <v>27</v>
      </c>
      <c r="K11" s="143" t="s">
        <v>29</v>
      </c>
      <c r="L11" s="143"/>
      <c r="M11" s="143" t="s">
        <v>32</v>
      </c>
      <c r="N11" s="143"/>
      <c r="O11" s="143"/>
      <c r="P11" s="143" t="s">
        <v>28</v>
      </c>
      <c r="Q11" s="143"/>
      <c r="R11" s="143"/>
      <c r="S11" s="143" t="s">
        <v>30</v>
      </c>
      <c r="T11" s="143"/>
      <c r="U11" s="143"/>
      <c r="V11" s="143" t="s">
        <v>26</v>
      </c>
      <c r="W11" s="143"/>
      <c r="X11" s="145"/>
    </row>
    <row r="12" spans="1:24" s="77" customFormat="1" ht="50.25" customHeight="1">
      <c r="A12" s="142"/>
      <c r="B12" s="144"/>
      <c r="C12" s="144"/>
      <c r="D12" s="144"/>
      <c r="E12" s="144"/>
      <c r="F12" s="144"/>
      <c r="G12" s="78" t="s">
        <v>23</v>
      </c>
      <c r="H12" s="78" t="s">
        <v>1</v>
      </c>
      <c r="I12" s="78" t="s">
        <v>24</v>
      </c>
      <c r="J12" s="144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46" t="s">
        <v>84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</row>
    <row r="15" spans="1:24" s="86" customFormat="1" ht="16.5" customHeight="1">
      <c r="A15" s="7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8" customFormat="1" ht="20.25" customHeight="1" thickBot="1">
      <c r="A16" s="152" t="s">
        <v>94</v>
      </c>
      <c r="B16" s="153"/>
      <c r="C16" s="98"/>
      <c r="D16" s="97"/>
      <c r="E16" s="103"/>
      <c r="F16" s="97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86" customFormat="1" ht="14.25" customHeight="1" hidden="1" thickBot="1">
      <c r="A17" s="149" t="s">
        <v>86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s="86" customFormat="1" ht="19.5" hidden="1" thickBot="1">
      <c r="A18" s="106"/>
      <c r="B18" s="97"/>
      <c r="C18" s="107"/>
      <c r="D18" s="108"/>
      <c r="E18" s="108"/>
      <c r="F18" s="108"/>
      <c r="G18" s="104"/>
      <c r="H18" s="104"/>
      <c r="I18" s="104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5"/>
    </row>
    <row r="19" spans="1:24" s="86" customFormat="1" ht="18.75" customHeight="1" hidden="1" thickBot="1">
      <c r="A19" s="149" t="s">
        <v>87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</row>
    <row r="20" spans="1:24" s="88" customFormat="1" ht="9.75" customHeight="1" hidden="1" thickBot="1">
      <c r="A20" s="106"/>
      <c r="B20" s="97"/>
      <c r="C20" s="98"/>
      <c r="D20" s="97"/>
      <c r="E20" s="97"/>
      <c r="F20" s="97"/>
      <c r="G20" s="109"/>
      <c r="H20" s="99"/>
      <c r="I20" s="109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5"/>
    </row>
    <row r="21" spans="1:24" s="88" customFormat="1" ht="18.75" customHeight="1" hidden="1" thickBot="1">
      <c r="A21" s="152" t="s">
        <v>94</v>
      </c>
      <c r="B21" s="153"/>
      <c r="C21" s="107"/>
      <c r="D21" s="108"/>
      <c r="E21" s="108"/>
      <c r="F21" s="108"/>
      <c r="G21" s="104"/>
      <c r="H21" s="102"/>
      <c r="I21" s="109"/>
      <c r="J21" s="99"/>
      <c r="K21" s="100">
        <f>K18+K19+K20</f>
        <v>0</v>
      </c>
      <c r="L21" s="99"/>
      <c r="M21" s="99"/>
      <c r="N21" s="102"/>
      <c r="O21" s="99"/>
      <c r="P21" s="99"/>
      <c r="Q21" s="99"/>
      <c r="R21" s="102"/>
      <c r="S21" s="102"/>
      <c r="T21" s="102"/>
      <c r="U21" s="102"/>
      <c r="V21" s="102"/>
      <c r="W21" s="102"/>
      <c r="X21" s="105"/>
    </row>
    <row r="22" spans="1:24" s="86" customFormat="1" ht="15" customHeight="1" hidden="1" thickBot="1">
      <c r="A22" s="149" t="s">
        <v>88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</row>
    <row r="23" spans="1:24" s="88" customFormat="1" ht="12.75" customHeight="1" hidden="1" thickBot="1">
      <c r="A23" s="160" t="s">
        <v>94</v>
      </c>
      <c r="B23" s="161"/>
      <c r="C23" s="110"/>
      <c r="D23" s="108"/>
      <c r="E23" s="108"/>
      <c r="F23" s="97"/>
      <c r="G23" s="101"/>
      <c r="H23" s="104"/>
      <c r="I23" s="104"/>
      <c r="J23" s="102"/>
      <c r="K23" s="102"/>
      <c r="L23" s="102"/>
      <c r="M23" s="101"/>
      <c r="N23" s="102"/>
      <c r="O23" s="102"/>
      <c r="P23" s="102"/>
      <c r="Q23" s="102"/>
      <c r="R23" s="102"/>
      <c r="S23" s="101">
        <v>0</v>
      </c>
      <c r="T23" s="102"/>
      <c r="U23" s="102"/>
      <c r="V23" s="102"/>
      <c r="W23" s="102"/>
      <c r="X23" s="105"/>
    </row>
    <row r="24" spans="1:24" s="86" customFormat="1" ht="14.25" customHeight="1" hidden="1" thickBot="1">
      <c r="A24" s="158" t="s">
        <v>89</v>
      </c>
      <c r="B24" s="15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</row>
    <row r="25" spans="1:75" s="87" customFormat="1" ht="13.5" customHeight="1" hidden="1" thickBot="1">
      <c r="A25" s="111" t="s">
        <v>45</v>
      </c>
      <c r="B25" s="112"/>
      <c r="C25" s="113"/>
      <c r="D25" s="114"/>
      <c r="E25" s="114"/>
      <c r="F25" s="114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1">
        <v>0</v>
      </c>
      <c r="T25" s="102"/>
      <c r="U25" s="115"/>
      <c r="V25" s="115"/>
      <c r="W25" s="115"/>
      <c r="X25" s="116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24" s="83" customFormat="1" ht="33" customHeight="1">
      <c r="A26" s="155" t="s">
        <v>90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</row>
    <row r="27" spans="1:24" s="88" customFormat="1" ht="108.75" customHeight="1">
      <c r="A27" s="106"/>
      <c r="B27" s="97" t="s">
        <v>116</v>
      </c>
      <c r="C27" s="98" t="s">
        <v>109</v>
      </c>
      <c r="D27" s="97" t="s">
        <v>110</v>
      </c>
      <c r="E27" s="133" t="s">
        <v>111</v>
      </c>
      <c r="F27" s="133">
        <v>43847</v>
      </c>
      <c r="G27" s="100">
        <v>31623160</v>
      </c>
      <c r="H27" s="104"/>
      <c r="I27" s="104"/>
      <c r="J27" s="100"/>
      <c r="K27" s="100">
        <v>169434.52</v>
      </c>
      <c r="L27" s="102"/>
      <c r="M27" s="101">
        <v>31623160</v>
      </c>
      <c r="N27" s="100">
        <v>169434.52</v>
      </c>
      <c r="O27" s="102"/>
      <c r="P27" s="102"/>
      <c r="Q27" s="102"/>
      <c r="R27" s="102"/>
      <c r="S27" s="100">
        <v>0</v>
      </c>
      <c r="T27" s="102">
        <v>0</v>
      </c>
      <c r="U27" s="102">
        <v>0</v>
      </c>
      <c r="V27" s="102"/>
      <c r="W27" s="102"/>
      <c r="X27" s="105"/>
    </row>
    <row r="28" spans="1:24" s="88" customFormat="1" ht="108.75" customHeight="1">
      <c r="A28" s="134"/>
      <c r="B28" s="97" t="s">
        <v>115</v>
      </c>
      <c r="C28" s="98" t="s">
        <v>109</v>
      </c>
      <c r="D28" s="97" t="s">
        <v>110</v>
      </c>
      <c r="E28" s="135">
        <v>43846</v>
      </c>
      <c r="F28" s="135">
        <v>44206</v>
      </c>
      <c r="G28" s="136"/>
      <c r="H28" s="136"/>
      <c r="I28" s="136"/>
      <c r="J28" s="100">
        <v>31623160</v>
      </c>
      <c r="K28" s="137">
        <v>58243.64</v>
      </c>
      <c r="L28" s="138">
        <v>12.13</v>
      </c>
      <c r="M28" s="138"/>
      <c r="N28" s="137">
        <v>58243.64</v>
      </c>
      <c r="O28" s="138">
        <v>12.13</v>
      </c>
      <c r="P28" s="138"/>
      <c r="Q28" s="138"/>
      <c r="R28" s="138"/>
      <c r="S28" s="100">
        <v>31623160</v>
      </c>
      <c r="T28" s="138">
        <v>0</v>
      </c>
      <c r="U28" s="138">
        <v>0</v>
      </c>
      <c r="V28" s="138"/>
      <c r="W28" s="138"/>
      <c r="X28" s="139"/>
    </row>
    <row r="29" spans="1:24" s="87" customFormat="1" ht="24" customHeight="1" thickBot="1">
      <c r="A29" s="111" t="s">
        <v>45</v>
      </c>
      <c r="B29" s="112"/>
      <c r="C29" s="113"/>
      <c r="D29" s="114"/>
      <c r="E29" s="114"/>
      <c r="F29" s="114"/>
      <c r="G29" s="132">
        <f>G27+G28</f>
        <v>31623160</v>
      </c>
      <c r="H29" s="132">
        <f aca="true" t="shared" si="0" ref="H29:S29">H27+H28</f>
        <v>0</v>
      </c>
      <c r="I29" s="132">
        <f t="shared" si="0"/>
        <v>0</v>
      </c>
      <c r="J29" s="132">
        <f t="shared" si="0"/>
        <v>31623160</v>
      </c>
      <c r="K29" s="132">
        <f t="shared" si="0"/>
        <v>227678.15999999997</v>
      </c>
      <c r="L29" s="132">
        <f t="shared" si="0"/>
        <v>12.13</v>
      </c>
      <c r="M29" s="132">
        <f t="shared" si="0"/>
        <v>31623160</v>
      </c>
      <c r="N29" s="132">
        <f t="shared" si="0"/>
        <v>227678.15999999997</v>
      </c>
      <c r="O29" s="132">
        <f t="shared" si="0"/>
        <v>12.13</v>
      </c>
      <c r="P29" s="132">
        <f t="shared" si="0"/>
        <v>0</v>
      </c>
      <c r="Q29" s="132">
        <f t="shared" si="0"/>
        <v>0</v>
      </c>
      <c r="R29" s="132">
        <f t="shared" si="0"/>
        <v>0</v>
      </c>
      <c r="S29" s="132">
        <f t="shared" si="0"/>
        <v>31623160</v>
      </c>
      <c r="T29" s="132">
        <f aca="true" t="shared" si="1" ref="L29:U29">T23+T24</f>
        <v>0</v>
      </c>
      <c r="U29" s="132">
        <f t="shared" si="1"/>
        <v>0</v>
      </c>
      <c r="V29" s="117">
        <v>0</v>
      </c>
      <c r="W29" s="117">
        <v>0</v>
      </c>
      <c r="X29" s="118">
        <v>0</v>
      </c>
    </row>
    <row r="30" spans="1:24" s="83" customFormat="1" ht="23.25" customHeight="1">
      <c r="A30" s="155" t="s">
        <v>91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7"/>
    </row>
    <row r="31" spans="1:24" s="88" customFormat="1" ht="0.75" customHeight="1">
      <c r="A31" s="106"/>
      <c r="B31" s="108"/>
      <c r="C31" s="107"/>
      <c r="D31" s="108"/>
      <c r="E31" s="108"/>
      <c r="F31" s="108"/>
      <c r="G31" s="102"/>
      <c r="H31" s="102"/>
      <c r="I31" s="102"/>
      <c r="J31" s="108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5"/>
    </row>
    <row r="32" spans="1:24" s="87" customFormat="1" ht="22.5" customHeight="1" thickBot="1">
      <c r="A32" s="111" t="s">
        <v>45</v>
      </c>
      <c r="B32" s="112"/>
      <c r="C32" s="113"/>
      <c r="D32" s="114"/>
      <c r="E32" s="114"/>
      <c r="F32" s="114"/>
      <c r="G32" s="117">
        <v>0</v>
      </c>
      <c r="H32" s="117"/>
      <c r="I32" s="117"/>
      <c r="J32" s="117">
        <v>0</v>
      </c>
      <c r="K32" s="117"/>
      <c r="L32" s="117"/>
      <c r="M32" s="117"/>
      <c r="N32" s="117"/>
      <c r="O32" s="117"/>
      <c r="P32" s="117"/>
      <c r="Q32" s="117"/>
      <c r="R32" s="117"/>
      <c r="S32" s="117">
        <v>0</v>
      </c>
      <c r="T32" s="117"/>
      <c r="U32" s="117"/>
      <c r="V32" s="117"/>
      <c r="W32" s="117"/>
      <c r="X32" s="118"/>
    </row>
    <row r="33" spans="1:24" s="87" customFormat="1" ht="30.75" customHeight="1" thickBot="1">
      <c r="A33" s="119" t="s">
        <v>46</v>
      </c>
      <c r="B33" s="120"/>
      <c r="C33" s="121"/>
      <c r="D33" s="120"/>
      <c r="E33" s="131"/>
      <c r="F33" s="131"/>
      <c r="G33" s="132">
        <f>G16+G29</f>
        <v>31623160</v>
      </c>
      <c r="H33" s="132">
        <f aca="true" t="shared" si="2" ref="H33:X33">H16+H29</f>
        <v>0</v>
      </c>
      <c r="I33" s="132">
        <f t="shared" si="2"/>
        <v>0</v>
      </c>
      <c r="J33" s="132">
        <f t="shared" si="2"/>
        <v>31623160</v>
      </c>
      <c r="K33" s="132">
        <f t="shared" si="2"/>
        <v>227678.15999999997</v>
      </c>
      <c r="L33" s="132">
        <f t="shared" si="2"/>
        <v>12.13</v>
      </c>
      <c r="M33" s="132">
        <f t="shared" si="2"/>
        <v>31623160</v>
      </c>
      <c r="N33" s="132">
        <f t="shared" si="2"/>
        <v>227678.15999999997</v>
      </c>
      <c r="O33" s="132">
        <f t="shared" si="2"/>
        <v>12.13</v>
      </c>
      <c r="P33" s="132">
        <f t="shared" si="2"/>
        <v>0</v>
      </c>
      <c r="Q33" s="132">
        <f t="shared" si="2"/>
        <v>0</v>
      </c>
      <c r="R33" s="132">
        <f t="shared" si="2"/>
        <v>0</v>
      </c>
      <c r="S33" s="132">
        <f t="shared" si="2"/>
        <v>31623160</v>
      </c>
      <c r="T33" s="132">
        <f t="shared" si="2"/>
        <v>0</v>
      </c>
      <c r="U33" s="132">
        <f t="shared" si="2"/>
        <v>0</v>
      </c>
      <c r="V33" s="132">
        <f t="shared" si="2"/>
        <v>0</v>
      </c>
      <c r="W33" s="132">
        <f t="shared" si="2"/>
        <v>0</v>
      </c>
      <c r="X33" s="132">
        <f t="shared" si="2"/>
        <v>0</v>
      </c>
    </row>
    <row r="34" spans="1:24" s="87" customFormat="1" ht="3.75" customHeight="1">
      <c r="A34" s="123"/>
      <c r="B34" s="123"/>
      <c r="C34" s="124"/>
      <c r="D34" s="123"/>
      <c r="E34" s="123"/>
      <c r="F34" s="123"/>
      <c r="G34" s="122"/>
      <c r="H34" s="125"/>
      <c r="I34" s="126"/>
      <c r="J34" s="122"/>
      <c r="K34" s="127"/>
      <c r="L34" s="128"/>
      <c r="M34" s="126"/>
      <c r="N34" s="127"/>
      <c r="O34" s="126"/>
      <c r="P34" s="126"/>
      <c r="Q34" s="126"/>
      <c r="R34" s="126"/>
      <c r="S34" s="122"/>
      <c r="T34" s="125"/>
      <c r="U34" s="129"/>
      <c r="V34" s="129"/>
      <c r="W34" s="129"/>
      <c r="X34" s="126"/>
    </row>
    <row r="35" spans="1:24" s="87" customFormat="1" ht="0.75" customHeight="1" hidden="1">
      <c r="A35" s="12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26"/>
      <c r="R35" s="126"/>
      <c r="S35" s="122"/>
      <c r="T35" s="125"/>
      <c r="U35" s="129"/>
      <c r="V35" s="129"/>
      <c r="W35" s="129"/>
      <c r="X35" s="126"/>
    </row>
    <row r="36" spans="1:24" s="87" customFormat="1" ht="16.5" customHeight="1" hidden="1">
      <c r="A36" s="12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26"/>
      <c r="R36" s="126"/>
      <c r="S36" s="122"/>
      <c r="T36" s="125"/>
      <c r="U36" s="129"/>
      <c r="V36" s="129"/>
      <c r="W36" s="129"/>
      <c r="X36" s="126"/>
    </row>
    <row r="37" spans="1:61" ht="30.75" customHeight="1">
      <c r="A37" s="154" t="s">
        <v>108</v>
      </c>
      <c r="B37" s="154"/>
      <c r="C37" s="154"/>
      <c r="D37" s="154"/>
      <c r="E37" s="2"/>
      <c r="F37" s="2"/>
      <c r="G37" s="2"/>
      <c r="H37" s="2"/>
      <c r="I37" s="2"/>
      <c r="J37" s="2"/>
      <c r="K37" s="2"/>
      <c r="L37" s="2"/>
      <c r="M37" s="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3.5" customHeight="1">
      <c r="A38" s="2" t="s">
        <v>102</v>
      </c>
      <c r="B38" s="2"/>
      <c r="C38" s="2"/>
      <c r="D38" s="2"/>
      <c r="E38" s="2"/>
      <c r="F38" s="2"/>
      <c r="G38" s="2"/>
      <c r="H38" s="2"/>
      <c r="I38" s="2"/>
      <c r="J38" s="2"/>
      <c r="K38" s="8"/>
      <c r="L38" s="2"/>
      <c r="M38" s="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5">
      <c r="A39" s="2" t="s">
        <v>97</v>
      </c>
      <c r="B39" s="2"/>
      <c r="C39" s="2"/>
      <c r="D39" s="2"/>
      <c r="E39" s="2"/>
      <c r="F39" s="2"/>
      <c r="G39" s="2"/>
      <c r="H39" s="2"/>
      <c r="I39" s="2"/>
      <c r="J39" s="2" t="s">
        <v>103</v>
      </c>
      <c r="K39" s="8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8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">
      <c r="A41" s="2" t="s">
        <v>98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96</v>
      </c>
      <c r="B42" s="2"/>
      <c r="C42" s="2"/>
      <c r="D42" s="2"/>
      <c r="E42" s="2"/>
      <c r="F42" s="2"/>
      <c r="G42" s="2"/>
      <c r="H42" s="2"/>
      <c r="I42" s="2"/>
      <c r="J42" s="2"/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.75">
      <c r="A43" s="2" t="s">
        <v>97</v>
      </c>
      <c r="B43" s="2"/>
      <c r="C43" s="2"/>
      <c r="D43" s="2"/>
      <c r="E43" s="2"/>
      <c r="G43" s="2"/>
      <c r="H43" s="2"/>
      <c r="I43" s="2"/>
      <c r="J43" s="2" t="s">
        <v>58</v>
      </c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9.75" customHeight="1">
      <c r="A45" s="92" t="s">
        <v>76</v>
      </c>
      <c r="B45" s="92"/>
      <c r="C45" s="9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9.75" customHeight="1">
      <c r="A46" s="92" t="s">
        <v>95</v>
      </c>
      <c r="B46" s="92"/>
      <c r="C46" s="9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</sheetData>
  <sheetProtection/>
  <mergeCells count="28">
    <mergeCell ref="A37:D37"/>
    <mergeCell ref="A26:X26"/>
    <mergeCell ref="A30:X30"/>
    <mergeCell ref="A19:X19"/>
    <mergeCell ref="A22:X22"/>
    <mergeCell ref="A24:X24"/>
    <mergeCell ref="A23:B23"/>
    <mergeCell ref="A21:B21"/>
    <mergeCell ref="B35:P36"/>
    <mergeCell ref="S11:U11"/>
    <mergeCell ref="V11:X11"/>
    <mergeCell ref="A14:X14"/>
    <mergeCell ref="A17:X17"/>
    <mergeCell ref="J11:J12"/>
    <mergeCell ref="K11:L11"/>
    <mergeCell ref="M11:O11"/>
    <mergeCell ref="P11:R11"/>
    <mergeCell ref="A16:B16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70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93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5" t="s">
        <v>114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6" t="s">
        <v>2</v>
      </c>
      <c r="B15" s="163" t="s">
        <v>33</v>
      </c>
      <c r="C15" s="163" t="s">
        <v>79</v>
      </c>
      <c r="D15" s="163" t="s">
        <v>36</v>
      </c>
      <c r="E15" s="163" t="s">
        <v>34</v>
      </c>
      <c r="F15" s="163" t="s">
        <v>35</v>
      </c>
      <c r="G15" s="163" t="s">
        <v>5</v>
      </c>
      <c r="H15" s="163"/>
      <c r="I15" s="166" t="s">
        <v>80</v>
      </c>
      <c r="J15" s="166" t="s">
        <v>37</v>
      </c>
      <c r="K15" s="163" t="s">
        <v>10</v>
      </c>
      <c r="L15" s="163"/>
      <c r="M15" s="163"/>
      <c r="N15" s="166" t="s">
        <v>11</v>
      </c>
      <c r="O15" s="166"/>
      <c r="P15" s="166" t="s">
        <v>81</v>
      </c>
      <c r="Q15" s="166"/>
      <c r="R15" s="166"/>
    </row>
    <row r="16" spans="1:19" s="46" customFormat="1" ht="33" customHeight="1">
      <c r="A16" s="166"/>
      <c r="B16" s="163"/>
      <c r="C16" s="163"/>
      <c r="D16" s="163"/>
      <c r="E16" s="163"/>
      <c r="F16" s="163"/>
      <c r="G16" s="163" t="s">
        <v>12</v>
      </c>
      <c r="H16" s="163" t="s">
        <v>13</v>
      </c>
      <c r="I16" s="166"/>
      <c r="J16" s="166"/>
      <c r="K16" s="164" t="s">
        <v>14</v>
      </c>
      <c r="L16" s="164"/>
      <c r="M16" s="163" t="s">
        <v>15</v>
      </c>
      <c r="N16" s="163" t="s">
        <v>12</v>
      </c>
      <c r="O16" s="163" t="s">
        <v>13</v>
      </c>
      <c r="P16" s="163" t="s">
        <v>23</v>
      </c>
      <c r="Q16" s="163" t="s">
        <v>1</v>
      </c>
      <c r="R16" s="163" t="s">
        <v>24</v>
      </c>
      <c r="S16" s="56"/>
    </row>
    <row r="17" spans="1:19" s="46" customFormat="1" ht="54.75" customHeight="1">
      <c r="A17" s="166"/>
      <c r="B17" s="163"/>
      <c r="C17" s="163"/>
      <c r="D17" s="163"/>
      <c r="E17" s="163"/>
      <c r="F17" s="163"/>
      <c r="G17" s="163"/>
      <c r="H17" s="163"/>
      <c r="I17" s="166"/>
      <c r="J17" s="166"/>
      <c r="K17" s="91" t="s">
        <v>16</v>
      </c>
      <c r="L17" s="90" t="s">
        <v>17</v>
      </c>
      <c r="M17" s="163"/>
      <c r="N17" s="163"/>
      <c r="O17" s="163"/>
      <c r="P17" s="163"/>
      <c r="Q17" s="166"/>
      <c r="R17" s="163"/>
      <c r="S17" s="56"/>
    </row>
    <row r="18" spans="1:18" s="46" customFormat="1" ht="18.75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8.7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.75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54" t="s">
        <v>101</v>
      </c>
      <c r="B23" s="154"/>
      <c r="C23" s="154"/>
      <c r="D23" s="154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97</v>
      </c>
      <c r="B25" s="2"/>
      <c r="C25" s="2"/>
      <c r="D25" s="2"/>
      <c r="E25" s="2"/>
      <c r="F25" s="2"/>
      <c r="G25" s="2"/>
      <c r="H25" s="2"/>
      <c r="I25" s="2" t="s">
        <v>103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98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96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97</v>
      </c>
      <c r="B29" s="2"/>
      <c r="C29" s="2"/>
      <c r="D29" s="2"/>
      <c r="E29" s="2"/>
      <c r="F29" s="2"/>
      <c r="G29" s="2"/>
      <c r="H29" s="2"/>
      <c r="I29" s="2" t="s">
        <v>58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76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95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.75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.75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.75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7" t="s">
        <v>59</v>
      </c>
      <c r="B6" s="167"/>
      <c r="C6" s="167"/>
      <c r="D6" s="167"/>
      <c r="E6" s="167"/>
      <c r="F6" s="167"/>
      <c r="G6" s="167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7" t="s">
        <v>113</v>
      </c>
      <c r="B7" s="167"/>
      <c r="C7" s="167"/>
      <c r="D7" s="167"/>
      <c r="E7" s="167"/>
      <c r="F7" s="167"/>
      <c r="G7" s="167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4" t="s">
        <v>104</v>
      </c>
      <c r="B20" s="154"/>
      <c r="C20" s="154"/>
      <c r="D20" s="154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105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106</v>
      </c>
      <c r="B22" s="2"/>
      <c r="C22" s="2"/>
      <c r="D22" s="2"/>
      <c r="E22" s="2"/>
      <c r="F22" s="2" t="s">
        <v>103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99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100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97</v>
      </c>
      <c r="B26" s="2"/>
      <c r="C26" s="2"/>
      <c r="D26" s="2"/>
      <c r="E26" s="2"/>
      <c r="F26" s="2" t="s">
        <v>58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76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95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C5">
      <pane xSplit="14970" topLeftCell="X1" activePane="topLeft" state="split"/>
      <selection pane="topLeft" activeCell="J15" sqref="J15"/>
      <selection pane="topRight" activeCell="X1" sqref="X1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1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69" t="s">
        <v>51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s="2" customFormat="1" ht="15.75">
      <c r="A6" s="167" t="s">
        <v>50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2" customFormat="1" ht="15.75">
      <c r="A7" s="167" t="s">
        <v>112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14" ht="12.75">
      <c r="A8" s="11" t="s">
        <v>107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8" t="s">
        <v>2</v>
      </c>
      <c r="B10" s="168" t="s">
        <v>39</v>
      </c>
      <c r="C10" s="168" t="s">
        <v>18</v>
      </c>
      <c r="D10" s="168" t="s">
        <v>38</v>
      </c>
      <c r="E10" s="168" t="s">
        <v>19</v>
      </c>
      <c r="F10" s="168" t="s">
        <v>40</v>
      </c>
      <c r="G10" s="168"/>
      <c r="H10" s="168"/>
      <c r="I10" s="168" t="s">
        <v>47</v>
      </c>
      <c r="J10" s="168" t="s">
        <v>29</v>
      </c>
      <c r="K10" s="168"/>
      <c r="L10" s="168" t="s">
        <v>32</v>
      </c>
      <c r="M10" s="168"/>
      <c r="N10" s="168"/>
      <c r="O10" s="168" t="s">
        <v>48</v>
      </c>
      <c r="P10" s="168"/>
      <c r="Q10" s="168"/>
      <c r="R10" s="168" t="s">
        <v>11</v>
      </c>
      <c r="S10" s="168"/>
      <c r="T10" s="168"/>
      <c r="U10" s="168"/>
    </row>
    <row r="11" spans="1:21" ht="42" customHeight="1">
      <c r="A11" s="168"/>
      <c r="B11" s="168"/>
      <c r="C11" s="168"/>
      <c r="D11" s="168"/>
      <c r="E11" s="168"/>
      <c r="F11" s="25" t="s">
        <v>43</v>
      </c>
      <c r="G11" s="25" t="s">
        <v>41</v>
      </c>
      <c r="H11" s="25" t="s">
        <v>42</v>
      </c>
      <c r="I11" s="168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4.25">
      <c r="A14" s="27">
        <v>1</v>
      </c>
      <c r="B14" s="32" t="s">
        <v>62</v>
      </c>
      <c r="C14" s="27" t="s">
        <v>63</v>
      </c>
      <c r="D14" s="27" t="s">
        <v>60</v>
      </c>
      <c r="E14" s="27" t="s">
        <v>67</v>
      </c>
      <c r="F14" s="130">
        <v>257200</v>
      </c>
      <c r="G14" s="130">
        <v>208201.95</v>
      </c>
      <c r="H14" s="130">
        <v>0</v>
      </c>
      <c r="I14" s="130">
        <v>0</v>
      </c>
      <c r="J14" s="130">
        <v>453.85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>S14+T14</f>
        <v>465855.80000000005</v>
      </c>
      <c r="S14" s="130">
        <f>F14-L14-O14</f>
        <v>257200</v>
      </c>
      <c r="T14" s="130">
        <f>G14+J14-M14-P14</f>
        <v>208655.80000000002</v>
      </c>
      <c r="U14" s="130">
        <v>0</v>
      </c>
    </row>
    <row r="15" spans="1:21" ht="14.25">
      <c r="A15" s="27"/>
      <c r="B15" s="32"/>
      <c r="C15" s="27" t="s">
        <v>64</v>
      </c>
      <c r="D15" s="27"/>
      <c r="E15" s="27" t="s">
        <v>68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14.25">
      <c r="A16" s="27"/>
      <c r="B16" s="32"/>
      <c r="C16" s="27" t="s">
        <v>65</v>
      </c>
      <c r="D16" s="27"/>
      <c r="E16" s="2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ht="14.25">
      <c r="A17" s="27"/>
      <c r="B17" s="32"/>
      <c r="C17" s="27" t="s">
        <v>66</v>
      </c>
      <c r="D17" s="27"/>
      <c r="E17" s="2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1" ht="14.25">
      <c r="A18" s="27"/>
      <c r="B18" s="32"/>
      <c r="C18" s="27"/>
      <c r="D18" s="27"/>
      <c r="E18" s="2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ht="14.25">
      <c r="A19" s="27">
        <v>2</v>
      </c>
      <c r="B19" s="32" t="s">
        <v>73</v>
      </c>
      <c r="C19" s="27" t="s">
        <v>69</v>
      </c>
      <c r="D19" s="27" t="s">
        <v>71</v>
      </c>
      <c r="E19" s="27"/>
      <c r="F19" s="130">
        <v>249297</v>
      </c>
      <c r="G19" s="130">
        <v>15245.62</v>
      </c>
      <c r="H19" s="130">
        <v>0</v>
      </c>
      <c r="I19" s="130">
        <v>0</v>
      </c>
      <c r="J19" s="130"/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>S19+T19</f>
        <v>264542.62</v>
      </c>
      <c r="S19" s="130">
        <f>F19+I19-L19-O19</f>
        <v>249297</v>
      </c>
      <c r="T19" s="130">
        <f>G19+J19-M19-P19</f>
        <v>15245.62</v>
      </c>
      <c r="U19" s="130">
        <v>0</v>
      </c>
    </row>
    <row r="20" spans="1:21" ht="14.25">
      <c r="A20" s="27"/>
      <c r="B20" s="32" t="s">
        <v>61</v>
      </c>
      <c r="C20" s="27" t="s">
        <v>70</v>
      </c>
      <c r="D20" s="27" t="s">
        <v>60</v>
      </c>
      <c r="E20" s="2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ht="14.25">
      <c r="A21" s="27"/>
      <c r="B21" s="32"/>
      <c r="C21" s="27"/>
      <c r="D21" s="27" t="s">
        <v>72</v>
      </c>
      <c r="E21" s="2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 ht="14.25">
      <c r="A22" s="27">
        <v>3</v>
      </c>
      <c r="B22" s="32" t="s">
        <v>73</v>
      </c>
      <c r="C22" s="27" t="s">
        <v>69</v>
      </c>
      <c r="D22" s="27" t="s">
        <v>71</v>
      </c>
      <c r="E22" s="27"/>
      <c r="F22" s="130">
        <v>0</v>
      </c>
      <c r="G22" s="130">
        <v>13841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>S22+T22</f>
        <v>13841</v>
      </c>
      <c r="S22" s="130">
        <f>F22+I22-L22-O22</f>
        <v>0</v>
      </c>
      <c r="T22" s="130">
        <f>G22+J22-M22-P22</f>
        <v>13841</v>
      </c>
      <c r="U22" s="130">
        <v>0</v>
      </c>
    </row>
    <row r="23" spans="1:21" ht="14.25">
      <c r="A23" s="27"/>
      <c r="B23" s="32" t="s">
        <v>61</v>
      </c>
      <c r="C23" s="27" t="s">
        <v>74</v>
      </c>
      <c r="D23" s="27" t="s">
        <v>60</v>
      </c>
      <c r="E23" s="2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14.25">
      <c r="A24" s="27"/>
      <c r="B24" s="32"/>
      <c r="C24" s="27"/>
      <c r="D24" s="27"/>
      <c r="E24" s="2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ht="14.25">
      <c r="A25" s="27"/>
      <c r="B25" s="32"/>
      <c r="C25" s="27"/>
      <c r="D25" s="27"/>
      <c r="E25" s="2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42" customHeight="1">
      <c r="A26" s="27"/>
      <c r="B26" s="31" t="s">
        <v>45</v>
      </c>
      <c r="C26" s="27"/>
      <c r="D26" s="27"/>
      <c r="E26" s="27"/>
      <c r="F26" s="130">
        <f>F14+F19+F22</f>
        <v>506497</v>
      </c>
      <c r="G26" s="130">
        <f aca="true" t="shared" si="0" ref="G26:Q26">G14+G19+G22</f>
        <v>237288.57</v>
      </c>
      <c r="H26" s="130">
        <f t="shared" si="0"/>
        <v>0</v>
      </c>
      <c r="I26" s="130">
        <f t="shared" si="0"/>
        <v>0</v>
      </c>
      <c r="J26" s="130">
        <f t="shared" si="0"/>
        <v>453.85</v>
      </c>
      <c r="K26" s="130">
        <f t="shared" si="0"/>
        <v>0</v>
      </c>
      <c r="L26" s="130">
        <f t="shared" si="0"/>
        <v>0</v>
      </c>
      <c r="M26" s="130">
        <f t="shared" si="0"/>
        <v>0</v>
      </c>
      <c r="N26" s="130">
        <f t="shared" si="0"/>
        <v>0</v>
      </c>
      <c r="O26" s="130">
        <f t="shared" si="0"/>
        <v>0</v>
      </c>
      <c r="P26" s="130">
        <f t="shared" si="0"/>
        <v>0</v>
      </c>
      <c r="Q26" s="130">
        <f t="shared" si="0"/>
        <v>0</v>
      </c>
      <c r="R26" s="130">
        <f>R14+R19+R22</f>
        <v>744239.42</v>
      </c>
      <c r="S26" s="130">
        <f>S14+S19+S22</f>
        <v>506497</v>
      </c>
      <c r="T26" s="130">
        <f>T14+T19+T22</f>
        <v>237742.42</v>
      </c>
      <c r="U26" s="130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0">
        <f>F26</f>
        <v>506497</v>
      </c>
      <c r="G27" s="130">
        <f aca="true" t="shared" si="1" ref="G27:Q27">G26</f>
        <v>237288.57</v>
      </c>
      <c r="H27" s="130">
        <f t="shared" si="1"/>
        <v>0</v>
      </c>
      <c r="I27" s="130">
        <f t="shared" si="1"/>
        <v>0</v>
      </c>
      <c r="J27" s="130">
        <f t="shared" si="1"/>
        <v>453.85</v>
      </c>
      <c r="K27" s="130">
        <f t="shared" si="1"/>
        <v>0</v>
      </c>
      <c r="L27" s="130">
        <f t="shared" si="1"/>
        <v>0</v>
      </c>
      <c r="M27" s="130">
        <f t="shared" si="1"/>
        <v>0</v>
      </c>
      <c r="N27" s="130">
        <f t="shared" si="1"/>
        <v>0</v>
      </c>
      <c r="O27" s="130">
        <f t="shared" si="1"/>
        <v>0</v>
      </c>
      <c r="P27" s="130">
        <f t="shared" si="1"/>
        <v>0</v>
      </c>
      <c r="Q27" s="130">
        <f t="shared" si="1"/>
        <v>0</v>
      </c>
      <c r="R27" s="130">
        <f>S27+T27+U27</f>
        <v>744239.42</v>
      </c>
      <c r="S27" s="130">
        <f>S26</f>
        <v>506497</v>
      </c>
      <c r="T27" s="130">
        <f>T26</f>
        <v>237742.42</v>
      </c>
      <c r="U27" s="130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54" t="s">
        <v>101</v>
      </c>
      <c r="B29" s="154"/>
      <c r="C29" s="154"/>
      <c r="D29" s="154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102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97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103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98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96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58</v>
      </c>
    </row>
    <row r="35" spans="1:11" ht="15">
      <c r="A35" s="2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95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29:D29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2020-02-03T10:03:00Z</cp:lastPrinted>
  <dcterms:created xsi:type="dcterms:W3CDTF">2001-05-03T10:36:16Z</dcterms:created>
  <dcterms:modified xsi:type="dcterms:W3CDTF">2020-02-03T10:04:51Z</dcterms:modified>
  <cp:category/>
  <cp:version/>
  <cp:contentType/>
  <cp:contentStatus/>
</cp:coreProperties>
</file>