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0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<sst xmlns="http://schemas.openxmlformats.org/spreadsheetml/2006/main" count="241" uniqueCount="137">
  <si>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</si>
  <si>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</si>
  <si>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</si>
  <si>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</si>
  <si>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</si>
  <si>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</si>
  <si>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</si>
  <si>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</si>
  <si>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</si>
  <si>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</si>
  <si>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</si>
  <si>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</si>
  <si>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</si>
  <si>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</si>
  <si>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</si>
  <si>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</si>
  <si>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</si>
  <si>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</si>
  <si>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</si>
  <si>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</si>
  <si>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</si>
  <si>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</si>
  <si>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</si>
  <si>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</si>
  <si>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</si>
  <si>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</si>
  <si>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</si>
  <si>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</si>
  <si>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</si>
  <si>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</si>
  <si>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</si>
  <si>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</si>
  <si>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</si>
  <si>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</si>
  <si>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</si>
  <si>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</si>
  <si>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</si>
  <si>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</si>
  <si>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</si>
  <si>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</si>
  <si>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</si>
  <si>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</si>
  <si>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</si>
  <si>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</si>
  <si>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</si>
  <si>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</si>
  <si>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</si>
  <si>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</si>
  <si>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</si>
  <si>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</si>
  <si>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</si>
  <si>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</si>
  <si>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</si>
  <si>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</si>
  <si>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</si>
  <si>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</si>
  <si>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</si>
  <si>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</si>
  <si>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</si>
  <si>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</si>
  <si>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</si>
  <si>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</si>
  <si>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</si>
  <si>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</si>
  <si>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</si>
  <si>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</si>
  <si>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</si>
  <si>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</si>
  <si>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</si>
  <si>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</si>
  <si>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</si>
  <si>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</si>
  <si>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</si>
  <si>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</si>
  <si>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</si>
  <si>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Исполнитель Поторочина Г.А.</t>
  </si>
  <si>
    <t xml:space="preserve">Исполнитель Поторочина Г.А. 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</si>
  <si>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</si>
  <si>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</si>
  <si>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</si>
  <si>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</si>
  <si>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</si>
  <si>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</si>
  <si>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</si>
  <si>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</si>
  <si>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</si>
  <si>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</si>
  <si>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</si>
  <si>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</si>
  <si>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</si>
  <si>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</si>
  <si>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</si>
  <si>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</si>
  <si>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</si>
  <si>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</si>
  <si>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</si>
  <si>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</si>
  <si>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</si>
  <si>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</si>
  <si>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</si>
  <si>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</si>
  <si>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</si>
  <si>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</si>
  <si>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</si>
  <si>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</si>
  <si>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</si>
  <si>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</si>
  <si>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</si>
  <si>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</si>
  <si>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</si>
  <si>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</si>
  <si>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частичное покрытие дефицита бюджета района</t>
  </si>
  <si>
    <t xml:space="preserve">расп. Прав-ва УР №698-р от 24.09.14г., согл.№120 от 25.09.14г. </t>
  </si>
  <si>
    <t>25.12.2018 -25.12.2023г.</t>
  </si>
  <si>
    <t>Зам. главы Администрации по финансово-экономическим вопросам- начальник Управления</t>
  </si>
  <si>
    <t>расп. Прав-ва УР № 1208-р от 30.11.15г., соглашение от 15.12.15г. № 62</t>
  </si>
  <si>
    <t>расп. Прав-ва УР № 1223-р от 07.12.15г., соглашение от 11.12.15г. № 20</t>
  </si>
  <si>
    <t>расп. Прав-ва УР № 1293-р от 21.12.15г., соглашение от 28.12.15г. № 101</t>
  </si>
  <si>
    <t>расп. Прав-ва УР № 1331-р от 29.12.15г., соглашение от 29.12.15г. № 115</t>
  </si>
  <si>
    <t>до 02.12.18г.</t>
  </si>
  <si>
    <t>22.12.15г.</t>
  </si>
  <si>
    <t>24.12.15г.</t>
  </si>
  <si>
    <t>29.12.15г.</t>
  </si>
  <si>
    <t xml:space="preserve">расп. Прав-ва УР от 24.10.2016г. №1399-р, соглашение от 01.11.2016г. № 51 </t>
  </si>
  <si>
    <t>01.11.16г.</t>
  </si>
  <si>
    <t>до 23.12.2022г.-25.12.2026г.</t>
  </si>
  <si>
    <t>расп. Прав-ва УР № 349-р от 17.04.17г., соглашение от 25.04.17г. № 17</t>
  </si>
  <si>
    <t>01.05.17г.</t>
  </si>
  <si>
    <t>до 25.12.2023г. - 24.12.2027г.</t>
  </si>
  <si>
    <t>расп. Прав-ва УР № 348-р от 17.04.17г., соглашение от 25.04.17г. № 38</t>
  </si>
  <si>
    <t>Пост.Прав-ва УР от 03.07.18г. №263, соглашение от 30.07.18г. №21</t>
  </si>
  <si>
    <t>01.08.18г.</t>
  </si>
  <si>
    <t>до 28.12.19г.</t>
  </si>
  <si>
    <t>из бюджета Удмуртской Республики, в кредитных и прочих организациях по состоянию на  1 января 2019 года.</t>
  </si>
  <si>
    <t>за предприятия и организации по полученным ими кредитам по состоянию на 1 января 2019 года</t>
  </si>
  <si>
    <t>по муниципальным ценным бумагам по состоянию на 1 января 2019 года</t>
  </si>
  <si>
    <t>муниципального образования "Красногорский район" по состоянию на 1 января 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</si>
</sst>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29" xfId="0" applyNumberFormat="1" applyFont="1" applyFill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5"/>
  <sheetViews>
    <sheetView tabSelected="1" zoomScale="58" zoomScaleNormal="58" workbookViewId="0" topLeftCell="A22">
      <selection activeCell="N16" sqref="N16"/>
    </sheetView>
  </sheetViews>
  <sheetFormatPr defaultColWidth="9.00390625" defaultRowHeight="12.75"/>
  <cols>
    <col min="1" max="1" width="4.25390625" style="70" customWidth="1"/>
    <col min="2" max="2" width="16.875" style="70" customWidth="1"/>
    <col min="3" max="3" width="16.625" style="71" customWidth="1"/>
    <col min="4" max="4" width="19.625" style="70" customWidth="1"/>
    <col min="5" max="5" width="11.125" style="70" customWidth="1"/>
    <col min="6" max="6" width="15.875" style="70" customWidth="1"/>
    <col min="7" max="7" width="17.25390625" style="70" customWidth="1"/>
    <col min="8" max="8" width="8.375" style="70" customWidth="1"/>
    <col min="9" max="9" width="6.75390625" style="70" customWidth="1"/>
    <col min="10" max="10" width="14.125" style="70" customWidth="1"/>
    <col min="11" max="11" width="14.875" style="70" customWidth="1"/>
    <col min="12" max="12" width="9.125" style="70" customWidth="1"/>
    <col min="13" max="13" width="13.375" style="70" customWidth="1"/>
    <col min="14" max="14" width="12.125" style="70" customWidth="1"/>
    <col min="15" max="15" width="10.625" style="70" customWidth="1"/>
    <col min="16" max="16" width="18.00390625" style="70" customWidth="1"/>
    <col min="17" max="18" width="7.375" style="70" customWidth="1"/>
    <col min="19" max="19" width="17.375" style="70" customWidth="1"/>
    <col min="20" max="20" width="10.875" style="70" customWidth="1"/>
    <col min="21" max="21" width="10.25390625" style="70" customWidth="1"/>
    <col min="22" max="23" width="7.625" style="70" customWidth="1"/>
    <col min="24" max="24" width="9.25390625" style="70" customWidth="1"/>
    <col min="25" max="16384" width="9.125" style="70" customWidth="1"/>
  </cols>
  <sheetData>
    <row r="1" spans="3:24" s="66" customFormat="1" ht="18.75">
      <c r="C1" s="67"/>
      <c r="R1" s="68"/>
      <c r="S1" s="68"/>
      <c r="T1" s="68"/>
      <c r="U1" s="68"/>
      <c r="V1" s="68"/>
      <c r="W1" s="68"/>
      <c r="X1" s="69" t="s">
        <v>82</v>
      </c>
    </row>
    <row r="2" spans="3:24" s="66" customFormat="1" ht="18.75">
      <c r="C2" s="67"/>
      <c r="X2" s="69" t="s">
        <v>78</v>
      </c>
    </row>
    <row r="3" spans="3:24" s="66" customFormat="1" ht="18.75">
      <c r="C3" s="67"/>
      <c r="X3" s="69"/>
    </row>
    <row r="4" spans="3:24" s="66" customFormat="1" ht="18.75">
      <c r="C4" s="67"/>
      <c r="X4" s="68" t="s">
        <v>83</v>
      </c>
    </row>
    <row r="5" spans="22:24" ht="18.75">
      <c r="V5" s="66"/>
      <c r="W5" s="66"/>
      <c r="X5" s="68" t="s">
        <v>52</v>
      </c>
    </row>
    <row r="6" spans="23:24" ht="18.75" hidden="1">
      <c r="W6" s="72"/>
      <c r="X6" s="68"/>
    </row>
    <row r="7" spans="1:24" s="74" customFormat="1" ht="31.5" customHeight="1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s="74" customFormat="1" ht="35.25" customHeight="1">
      <c r="A8" s="139" t="s">
        <v>93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24" s="74" customFormat="1" ht="21" customHeight="1">
      <c r="A9" s="139" t="s">
        <v>133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40" t="s">
        <v>2</v>
      </c>
      <c r="B11" s="142" t="s">
        <v>25</v>
      </c>
      <c r="C11" s="142" t="s">
        <v>20</v>
      </c>
      <c r="D11" s="142" t="s">
        <v>19</v>
      </c>
      <c r="E11" s="142" t="s">
        <v>21</v>
      </c>
      <c r="F11" s="142" t="s">
        <v>22</v>
      </c>
      <c r="G11" s="142" t="s">
        <v>31</v>
      </c>
      <c r="H11" s="142"/>
      <c r="I11" s="142"/>
      <c r="J11" s="142" t="s">
        <v>27</v>
      </c>
      <c r="K11" s="142" t="s">
        <v>29</v>
      </c>
      <c r="L11" s="142"/>
      <c r="M11" s="142" t="s">
        <v>32</v>
      </c>
      <c r="N11" s="142"/>
      <c r="O11" s="142"/>
      <c r="P11" s="142" t="s">
        <v>28</v>
      </c>
      <c r="Q11" s="142"/>
      <c r="R11" s="142"/>
      <c r="S11" s="142" t="s">
        <v>30</v>
      </c>
      <c r="T11" s="142"/>
      <c r="U11" s="142"/>
      <c r="V11" s="142" t="s">
        <v>26</v>
      </c>
      <c r="W11" s="142"/>
      <c r="X11" s="144"/>
    </row>
    <row r="12" spans="1:24" s="77" customFormat="1" ht="50.25" customHeight="1">
      <c r="A12" s="141"/>
      <c r="B12" s="143"/>
      <c r="C12" s="143"/>
      <c r="D12" s="143"/>
      <c r="E12" s="143"/>
      <c r="F12" s="143"/>
      <c r="G12" s="78" t="s">
        <v>23</v>
      </c>
      <c r="H12" s="78" t="s">
        <v>1</v>
      </c>
      <c r="I12" s="78" t="s">
        <v>24</v>
      </c>
      <c r="J12" s="143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45" t="s">
        <v>84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7"/>
    </row>
    <row r="15" spans="1:24" s="86" customFormat="1" ht="16.5" customHeight="1">
      <c r="A15" s="7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6" customFormat="1" ht="93.75" customHeight="1">
      <c r="A16" s="101"/>
      <c r="B16" s="97" t="s">
        <v>112</v>
      </c>
      <c r="C16" s="98" t="s">
        <v>92</v>
      </c>
      <c r="D16" s="97" t="s">
        <v>97</v>
      </c>
      <c r="E16" s="97" t="s">
        <v>98</v>
      </c>
      <c r="F16" s="97" t="s">
        <v>113</v>
      </c>
      <c r="G16" s="102">
        <v>3199821.06</v>
      </c>
      <c r="H16" s="102"/>
      <c r="I16" s="103"/>
      <c r="J16" s="100"/>
      <c r="K16" s="100">
        <v>3172.06</v>
      </c>
      <c r="L16" s="100"/>
      <c r="M16" s="100">
        <v>533303</v>
      </c>
      <c r="N16" s="100">
        <v>3172.06</v>
      </c>
      <c r="O16" s="99"/>
      <c r="P16" s="99"/>
      <c r="Q16" s="110"/>
      <c r="R16" s="99"/>
      <c r="S16" s="102">
        <v>2666518.06</v>
      </c>
      <c r="T16" s="102"/>
      <c r="U16" s="103"/>
      <c r="V16" s="103"/>
      <c r="W16" s="103"/>
      <c r="X16" s="104"/>
    </row>
    <row r="17" spans="1:24" s="86" customFormat="1" ht="112.5" customHeight="1">
      <c r="A17" s="101"/>
      <c r="B17" s="97" t="s">
        <v>123</v>
      </c>
      <c r="C17" s="98" t="s">
        <v>92</v>
      </c>
      <c r="D17" s="97" t="s">
        <v>111</v>
      </c>
      <c r="E17" s="97" t="s">
        <v>124</v>
      </c>
      <c r="F17" s="105" t="s">
        <v>125</v>
      </c>
      <c r="G17" s="102">
        <v>182088</v>
      </c>
      <c r="H17" s="97"/>
      <c r="I17" s="97"/>
      <c r="J17" s="102"/>
      <c r="K17" s="100">
        <v>182.09</v>
      </c>
      <c r="L17" s="100"/>
      <c r="M17" s="100"/>
      <c r="N17" s="100">
        <v>182.09</v>
      </c>
      <c r="O17" s="99"/>
      <c r="P17" s="99"/>
      <c r="Q17" s="110"/>
      <c r="R17" s="99"/>
      <c r="S17" s="102">
        <v>182088</v>
      </c>
      <c r="T17" s="103"/>
      <c r="U17" s="103"/>
      <c r="V17" s="104"/>
      <c r="W17" s="104"/>
      <c r="X17" s="104"/>
    </row>
    <row r="18" spans="1:24" s="86" customFormat="1" ht="78.75" customHeight="1">
      <c r="A18" s="101"/>
      <c r="B18" s="97" t="s">
        <v>126</v>
      </c>
      <c r="C18" s="98" t="s">
        <v>92</v>
      </c>
      <c r="D18" s="97" t="s">
        <v>111</v>
      </c>
      <c r="E18" s="97" t="s">
        <v>127</v>
      </c>
      <c r="F18" s="105" t="s">
        <v>128</v>
      </c>
      <c r="G18" s="100">
        <v>266065.1</v>
      </c>
      <c r="H18" s="97"/>
      <c r="I18" s="97"/>
      <c r="J18" s="100"/>
      <c r="K18" s="100">
        <v>266.07</v>
      </c>
      <c r="L18" s="100"/>
      <c r="M18" s="100"/>
      <c r="N18" s="100">
        <v>266.07</v>
      </c>
      <c r="O18" s="99"/>
      <c r="P18" s="99"/>
      <c r="Q18" s="110"/>
      <c r="R18" s="99"/>
      <c r="S18" s="100">
        <v>266065.1</v>
      </c>
      <c r="T18" s="103"/>
      <c r="U18" s="103"/>
      <c r="V18" s="104"/>
      <c r="W18" s="104"/>
      <c r="X18" s="104"/>
    </row>
    <row r="19" spans="1:24" s="86" customFormat="1" ht="93.75" customHeight="1">
      <c r="A19" s="101"/>
      <c r="B19" s="97" t="s">
        <v>129</v>
      </c>
      <c r="C19" s="98" t="s">
        <v>92</v>
      </c>
      <c r="D19" s="97" t="s">
        <v>111</v>
      </c>
      <c r="E19" s="97" t="s">
        <v>127</v>
      </c>
      <c r="F19" s="105" t="s">
        <v>128</v>
      </c>
      <c r="G19" s="100">
        <v>13000</v>
      </c>
      <c r="H19" s="97"/>
      <c r="I19" s="97"/>
      <c r="J19" s="100"/>
      <c r="K19" s="100">
        <v>13</v>
      </c>
      <c r="L19" s="100"/>
      <c r="M19" s="100"/>
      <c r="N19" s="100">
        <v>13</v>
      </c>
      <c r="O19" s="99"/>
      <c r="P19" s="99"/>
      <c r="Q19" s="110"/>
      <c r="R19" s="99"/>
      <c r="S19" s="100">
        <v>13000</v>
      </c>
      <c r="T19" s="103"/>
      <c r="U19" s="103"/>
      <c r="V19" s="104"/>
      <c r="W19" s="104"/>
      <c r="X19" s="104"/>
    </row>
    <row r="20" spans="1:24" s="86" customFormat="1" ht="81.75" customHeight="1">
      <c r="A20" s="101"/>
      <c r="B20" s="97" t="s">
        <v>115</v>
      </c>
      <c r="C20" s="98" t="s">
        <v>92</v>
      </c>
      <c r="D20" s="97" t="s">
        <v>111</v>
      </c>
      <c r="E20" s="97" t="s">
        <v>120</v>
      </c>
      <c r="F20" s="105" t="s">
        <v>119</v>
      </c>
      <c r="G20" s="100">
        <v>11230500</v>
      </c>
      <c r="H20" s="97"/>
      <c r="I20" s="97"/>
      <c r="J20" s="100"/>
      <c r="K20" s="100">
        <v>6522.92</v>
      </c>
      <c r="L20" s="100"/>
      <c r="M20" s="100"/>
      <c r="N20" s="100">
        <v>6522.92</v>
      </c>
      <c r="O20" s="99"/>
      <c r="P20" s="99"/>
      <c r="Q20" s="110"/>
      <c r="R20" s="99"/>
      <c r="S20" s="100">
        <v>0</v>
      </c>
      <c r="T20" s="103"/>
      <c r="U20" s="103"/>
      <c r="V20" s="104"/>
      <c r="W20" s="104"/>
      <c r="X20" s="104"/>
    </row>
    <row r="21" spans="1:24" s="86" customFormat="1" ht="86.25" customHeight="1">
      <c r="A21" s="101"/>
      <c r="B21" s="97" t="s">
        <v>116</v>
      </c>
      <c r="C21" s="98" t="s">
        <v>92</v>
      </c>
      <c r="D21" s="97" t="s">
        <v>111</v>
      </c>
      <c r="E21" s="97" t="s">
        <v>121</v>
      </c>
      <c r="F21" s="105" t="s">
        <v>119</v>
      </c>
      <c r="G21" s="100">
        <v>9900000</v>
      </c>
      <c r="H21" s="97"/>
      <c r="I21" s="97"/>
      <c r="J21" s="100"/>
      <c r="K21" s="100">
        <v>5750.14</v>
      </c>
      <c r="L21" s="100"/>
      <c r="M21" s="100"/>
      <c r="N21" s="100">
        <v>5750.14</v>
      </c>
      <c r="O21" s="99"/>
      <c r="P21" s="99"/>
      <c r="Q21" s="110"/>
      <c r="R21" s="99"/>
      <c r="S21" s="100">
        <v>0</v>
      </c>
      <c r="T21" s="103"/>
      <c r="U21" s="103"/>
      <c r="V21" s="104"/>
      <c r="W21" s="104"/>
      <c r="X21" s="104"/>
    </row>
    <row r="22" spans="1:24" s="86" customFormat="1" ht="93.75" customHeight="1">
      <c r="A22" s="101"/>
      <c r="B22" s="97" t="s">
        <v>117</v>
      </c>
      <c r="C22" s="98" t="s">
        <v>92</v>
      </c>
      <c r="D22" s="97" t="s">
        <v>111</v>
      </c>
      <c r="E22" s="97" t="s">
        <v>122</v>
      </c>
      <c r="F22" s="105" t="s">
        <v>119</v>
      </c>
      <c r="G22" s="100">
        <v>364988.84</v>
      </c>
      <c r="H22" s="97"/>
      <c r="I22" s="97"/>
      <c r="J22" s="100"/>
      <c r="K22" s="100">
        <v>211.99</v>
      </c>
      <c r="L22" s="100"/>
      <c r="M22" s="100"/>
      <c r="N22" s="100">
        <v>211.99</v>
      </c>
      <c r="O22" s="99"/>
      <c r="P22" s="99"/>
      <c r="Q22" s="110"/>
      <c r="R22" s="99"/>
      <c r="S22" s="100">
        <v>0</v>
      </c>
      <c r="T22" s="103"/>
      <c r="U22" s="103"/>
      <c r="V22" s="104"/>
      <c r="W22" s="104"/>
      <c r="X22" s="104"/>
    </row>
    <row r="23" spans="1:24" s="86" customFormat="1" ht="93.75" customHeight="1">
      <c r="A23" s="101"/>
      <c r="B23" s="97" t="s">
        <v>118</v>
      </c>
      <c r="C23" s="98" t="s">
        <v>92</v>
      </c>
      <c r="D23" s="97" t="s">
        <v>111</v>
      </c>
      <c r="E23" s="97" t="s">
        <v>122</v>
      </c>
      <c r="F23" s="105" t="s">
        <v>119</v>
      </c>
      <c r="G23" s="100">
        <v>2000000</v>
      </c>
      <c r="H23" s="97"/>
      <c r="I23" s="97"/>
      <c r="J23" s="100"/>
      <c r="K23" s="100">
        <v>1161.64</v>
      </c>
      <c r="L23" s="100"/>
      <c r="M23" s="100"/>
      <c r="N23" s="100">
        <v>1161.64</v>
      </c>
      <c r="O23" s="99"/>
      <c r="P23" s="99"/>
      <c r="Q23" s="110"/>
      <c r="R23" s="99"/>
      <c r="S23" s="100">
        <v>0</v>
      </c>
      <c r="T23" s="103"/>
      <c r="U23" s="103"/>
      <c r="V23" s="104"/>
      <c r="W23" s="104"/>
      <c r="X23" s="104"/>
    </row>
    <row r="24" spans="1:24" s="86" customFormat="1" ht="93.75" customHeight="1">
      <c r="A24" s="101"/>
      <c r="B24" s="138" t="s">
        <v>130</v>
      </c>
      <c r="C24" s="98" t="s">
        <v>92</v>
      </c>
      <c r="D24" s="97" t="s">
        <v>111</v>
      </c>
      <c r="E24" s="97" t="s">
        <v>131</v>
      </c>
      <c r="F24" s="105" t="s">
        <v>132</v>
      </c>
      <c r="G24" s="100"/>
      <c r="H24" s="97"/>
      <c r="I24" s="97"/>
      <c r="J24" s="100"/>
      <c r="K24" s="100">
        <v>9848.79</v>
      </c>
      <c r="L24" s="100"/>
      <c r="M24" s="100"/>
      <c r="N24" s="100">
        <v>9848.79</v>
      </c>
      <c r="O24" s="99"/>
      <c r="P24" s="99"/>
      <c r="Q24" s="110"/>
      <c r="R24" s="99"/>
      <c r="S24" s="100">
        <v>23495488.84</v>
      </c>
      <c r="T24" s="103"/>
      <c r="U24" s="103"/>
      <c r="V24" s="104"/>
      <c r="W24" s="104"/>
      <c r="X24" s="104"/>
    </row>
    <row r="25" spans="1:24" s="88" customFormat="1" ht="21.75" customHeight="1">
      <c r="A25" s="151" t="s">
        <v>95</v>
      </c>
      <c r="B25" s="152"/>
      <c r="C25" s="98"/>
      <c r="D25" s="97"/>
      <c r="E25" s="105"/>
      <c r="F25" s="97"/>
      <c r="G25" s="100">
        <f>G16+G17+G18+G19+G20+G21+G22+G23+G24</f>
        <v>27156463</v>
      </c>
      <c r="H25" s="100">
        <f aca="true" t="shared" si="0" ref="H25:R25">H16+H17+H18+H19+H20+H21+H22+H23</f>
        <v>0</v>
      </c>
      <c r="I25" s="100">
        <f t="shared" si="0"/>
        <v>0</v>
      </c>
      <c r="J25" s="100">
        <f t="shared" si="0"/>
        <v>0</v>
      </c>
      <c r="K25" s="100">
        <f>K16+K17+K18+K19+K20+K21+K22+K23+K24</f>
        <v>27128.7</v>
      </c>
      <c r="L25" s="100">
        <f t="shared" si="0"/>
        <v>0</v>
      </c>
      <c r="M25" s="100">
        <f t="shared" si="0"/>
        <v>533303</v>
      </c>
      <c r="N25" s="100">
        <f>N16+N17+N18+N19+N20+N21+N22+N23+N24</f>
        <v>27128.7</v>
      </c>
      <c r="O25" s="100">
        <f t="shared" si="0"/>
        <v>0</v>
      </c>
      <c r="P25" s="100">
        <f t="shared" si="0"/>
        <v>0</v>
      </c>
      <c r="Q25" s="100">
        <f t="shared" si="0"/>
        <v>0</v>
      </c>
      <c r="R25" s="100">
        <f t="shared" si="0"/>
        <v>0</v>
      </c>
      <c r="S25" s="100">
        <f>S16+S17+S18+S19+S20+S21+S22+S23+S24</f>
        <v>26623160</v>
      </c>
      <c r="T25" s="100">
        <f>T16+T17+T18+T19+T20+T21+T22+T23</f>
        <v>0</v>
      </c>
      <c r="U25" s="100">
        <f>U16+U17+U18+U19+U20+U21+U22+U23</f>
        <v>0</v>
      </c>
      <c r="V25" s="103"/>
      <c r="W25" s="103">
        <v>0</v>
      </c>
      <c r="X25" s="104">
        <v>0</v>
      </c>
    </row>
    <row r="26" spans="1:24" s="86" customFormat="1" ht="14.25" customHeight="1">
      <c r="A26" s="148" t="s">
        <v>86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0"/>
    </row>
    <row r="27" spans="1:24" s="86" customFormat="1" ht="18.75">
      <c r="A27" s="108"/>
      <c r="B27" s="97"/>
      <c r="C27" s="109"/>
      <c r="D27" s="110"/>
      <c r="E27" s="110"/>
      <c r="F27" s="110"/>
      <c r="G27" s="106"/>
      <c r="H27" s="106"/>
      <c r="I27" s="106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7"/>
    </row>
    <row r="28" spans="1:24" s="86" customFormat="1" ht="18.75" customHeight="1">
      <c r="A28" s="148" t="s">
        <v>87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</row>
    <row r="29" spans="1:24" s="88" customFormat="1" ht="9.75" customHeight="1">
      <c r="A29" s="108"/>
      <c r="B29" s="97"/>
      <c r="C29" s="98"/>
      <c r="D29" s="97"/>
      <c r="E29" s="97"/>
      <c r="F29" s="97"/>
      <c r="G29" s="111"/>
      <c r="H29" s="99"/>
      <c r="I29" s="111"/>
      <c r="J29" s="99"/>
      <c r="K29" s="99"/>
      <c r="L29" s="99"/>
      <c r="M29" s="99"/>
      <c r="N29" s="99"/>
      <c r="O29" s="99"/>
      <c r="P29" s="99"/>
      <c r="Q29" s="99"/>
      <c r="R29" s="103"/>
      <c r="S29" s="103"/>
      <c r="T29" s="103"/>
      <c r="U29" s="103"/>
      <c r="V29" s="103"/>
      <c r="W29" s="103"/>
      <c r="X29" s="107"/>
    </row>
    <row r="30" spans="1:24" s="88" customFormat="1" ht="18.75" customHeight="1">
      <c r="A30" s="151" t="s">
        <v>95</v>
      </c>
      <c r="B30" s="152"/>
      <c r="C30" s="109"/>
      <c r="D30" s="110"/>
      <c r="E30" s="110"/>
      <c r="F30" s="110"/>
      <c r="G30" s="106"/>
      <c r="H30" s="103"/>
      <c r="I30" s="111"/>
      <c r="J30" s="99"/>
      <c r="K30" s="100">
        <f>K27+K28+K29</f>
        <v>0</v>
      </c>
      <c r="L30" s="99"/>
      <c r="M30" s="99"/>
      <c r="N30" s="103"/>
      <c r="O30" s="99"/>
      <c r="P30" s="99"/>
      <c r="Q30" s="99"/>
      <c r="R30" s="103"/>
      <c r="S30" s="103"/>
      <c r="T30" s="103"/>
      <c r="U30" s="103"/>
      <c r="V30" s="103"/>
      <c r="W30" s="103"/>
      <c r="X30" s="107"/>
    </row>
    <row r="31" spans="1:24" s="86" customFormat="1" ht="15" customHeight="1">
      <c r="A31" s="148" t="s">
        <v>88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50"/>
    </row>
    <row r="32" spans="1:24" s="88" customFormat="1" ht="12.75" customHeight="1">
      <c r="A32" s="159" t="s">
        <v>95</v>
      </c>
      <c r="B32" s="160"/>
      <c r="C32" s="112"/>
      <c r="D32" s="110"/>
      <c r="E32" s="110"/>
      <c r="F32" s="97"/>
      <c r="G32" s="102"/>
      <c r="H32" s="106"/>
      <c r="I32" s="106"/>
      <c r="J32" s="103"/>
      <c r="K32" s="103"/>
      <c r="L32" s="103"/>
      <c r="M32" s="102"/>
      <c r="N32" s="103"/>
      <c r="O32" s="103"/>
      <c r="P32" s="103"/>
      <c r="Q32" s="103"/>
      <c r="R32" s="103"/>
      <c r="S32" s="102">
        <v>0</v>
      </c>
      <c r="T32" s="103"/>
      <c r="U32" s="103"/>
      <c r="V32" s="103"/>
      <c r="W32" s="103"/>
      <c r="X32" s="107"/>
    </row>
    <row r="33" spans="1:24" s="86" customFormat="1" ht="14.25" customHeight="1">
      <c r="A33" s="157" t="s">
        <v>89</v>
      </c>
      <c r="B33" s="15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</row>
    <row r="34" spans="1:75" s="87" customFormat="1" ht="13.5" customHeight="1" thickBot="1">
      <c r="A34" s="113" t="s">
        <v>45</v>
      </c>
      <c r="B34" s="114"/>
      <c r="C34" s="115"/>
      <c r="D34" s="116"/>
      <c r="E34" s="116"/>
      <c r="F34" s="116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2">
        <v>0</v>
      </c>
      <c r="T34" s="103"/>
      <c r="U34" s="117"/>
      <c r="V34" s="117"/>
      <c r="W34" s="117"/>
      <c r="X34" s="118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</row>
    <row r="35" spans="1:24" s="83" customFormat="1" ht="15" customHeight="1">
      <c r="A35" s="154" t="s">
        <v>90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6"/>
    </row>
    <row r="36" spans="1:24" s="88" customFormat="1" ht="15.75" customHeight="1">
      <c r="A36" s="108"/>
      <c r="B36" s="97"/>
      <c r="C36" s="109"/>
      <c r="D36" s="110"/>
      <c r="E36" s="110"/>
      <c r="F36" s="110"/>
      <c r="G36" s="106"/>
      <c r="H36" s="106"/>
      <c r="I36" s="106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7"/>
    </row>
    <row r="37" spans="1:24" s="87" customFormat="1" ht="24" customHeight="1" thickBot="1">
      <c r="A37" s="113" t="s">
        <v>45</v>
      </c>
      <c r="B37" s="114"/>
      <c r="C37" s="115"/>
      <c r="D37" s="116"/>
      <c r="E37" s="116"/>
      <c r="F37" s="116"/>
      <c r="G37" s="119">
        <v>0</v>
      </c>
      <c r="H37" s="119"/>
      <c r="I37" s="119"/>
      <c r="J37" s="119">
        <v>0</v>
      </c>
      <c r="K37" s="119"/>
      <c r="L37" s="119"/>
      <c r="M37" s="119"/>
      <c r="N37" s="119"/>
      <c r="O37" s="119"/>
      <c r="P37" s="119"/>
      <c r="Q37" s="119"/>
      <c r="R37" s="119"/>
      <c r="S37" s="119">
        <v>0</v>
      </c>
      <c r="T37" s="119"/>
      <c r="U37" s="119"/>
      <c r="V37" s="119"/>
      <c r="W37" s="119"/>
      <c r="X37" s="120"/>
    </row>
    <row r="38" spans="1:24" s="83" customFormat="1" ht="14.25" customHeight="1">
      <c r="A38" s="154" t="s">
        <v>91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6"/>
    </row>
    <row r="39" spans="1:24" s="88" customFormat="1" ht="0.75" customHeight="1">
      <c r="A39" s="108"/>
      <c r="B39" s="110"/>
      <c r="C39" s="109"/>
      <c r="D39" s="110"/>
      <c r="E39" s="110"/>
      <c r="F39" s="110"/>
      <c r="G39" s="103"/>
      <c r="H39" s="103"/>
      <c r="I39" s="103"/>
      <c r="J39" s="110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7"/>
    </row>
    <row r="40" spans="1:24" s="87" customFormat="1" ht="22.5" customHeight="1" thickBot="1">
      <c r="A40" s="113" t="s">
        <v>45</v>
      </c>
      <c r="B40" s="114"/>
      <c r="C40" s="115"/>
      <c r="D40" s="116"/>
      <c r="E40" s="116"/>
      <c r="F40" s="116"/>
      <c r="G40" s="119">
        <v>0</v>
      </c>
      <c r="H40" s="119"/>
      <c r="I40" s="119"/>
      <c r="J40" s="119">
        <v>0</v>
      </c>
      <c r="K40" s="119"/>
      <c r="L40" s="119"/>
      <c r="M40" s="119"/>
      <c r="N40" s="119"/>
      <c r="O40" s="119"/>
      <c r="P40" s="119"/>
      <c r="Q40" s="119"/>
      <c r="R40" s="119"/>
      <c r="S40" s="119">
        <v>0</v>
      </c>
      <c r="T40" s="119"/>
      <c r="U40" s="119"/>
      <c r="V40" s="119"/>
      <c r="W40" s="119"/>
      <c r="X40" s="120"/>
    </row>
    <row r="41" spans="1:24" s="87" customFormat="1" ht="30.75" customHeight="1" thickBot="1">
      <c r="A41" s="121" t="s">
        <v>46</v>
      </c>
      <c r="B41" s="122"/>
      <c r="C41" s="123"/>
      <c r="D41" s="122"/>
      <c r="E41" s="134"/>
      <c r="F41" s="134"/>
      <c r="G41" s="136">
        <f>G25</f>
        <v>27156463</v>
      </c>
      <c r="H41" s="133">
        <v>0</v>
      </c>
      <c r="I41" s="135">
        <v>0</v>
      </c>
      <c r="J41" s="136">
        <f aca="true" t="shared" si="1" ref="J41:T41">J25</f>
        <v>0</v>
      </c>
      <c r="K41" s="136">
        <f t="shared" si="1"/>
        <v>27128.7</v>
      </c>
      <c r="L41" s="136">
        <f>L25</f>
        <v>0</v>
      </c>
      <c r="M41" s="136">
        <f t="shared" si="1"/>
        <v>533303</v>
      </c>
      <c r="N41" s="136">
        <f t="shared" si="1"/>
        <v>27128.7</v>
      </c>
      <c r="O41" s="136">
        <f t="shared" si="1"/>
        <v>0</v>
      </c>
      <c r="P41" s="136">
        <f t="shared" si="1"/>
        <v>0</v>
      </c>
      <c r="Q41" s="136">
        <f t="shared" si="1"/>
        <v>0</v>
      </c>
      <c r="R41" s="136">
        <f t="shared" si="1"/>
        <v>0</v>
      </c>
      <c r="S41" s="136">
        <f t="shared" si="1"/>
        <v>26623160</v>
      </c>
      <c r="T41" s="136">
        <f t="shared" si="1"/>
        <v>0</v>
      </c>
      <c r="U41" s="135">
        <v>0</v>
      </c>
      <c r="V41" s="135">
        <v>0</v>
      </c>
      <c r="W41" s="135">
        <v>0</v>
      </c>
      <c r="X41" s="137">
        <v>0</v>
      </c>
    </row>
    <row r="42" spans="1:24" s="87" customFormat="1" ht="3.75" customHeight="1">
      <c r="A42" s="125"/>
      <c r="B42" s="125"/>
      <c r="C42" s="126"/>
      <c r="D42" s="125"/>
      <c r="E42" s="125"/>
      <c r="F42" s="125"/>
      <c r="G42" s="124"/>
      <c r="H42" s="127"/>
      <c r="I42" s="128"/>
      <c r="J42" s="124"/>
      <c r="K42" s="129"/>
      <c r="L42" s="130"/>
      <c r="M42" s="128"/>
      <c r="N42" s="129"/>
      <c r="O42" s="128"/>
      <c r="P42" s="128"/>
      <c r="Q42" s="128"/>
      <c r="R42" s="128"/>
      <c r="S42" s="124"/>
      <c r="T42" s="127"/>
      <c r="U42" s="131"/>
      <c r="V42" s="131"/>
      <c r="W42" s="131"/>
      <c r="X42" s="128"/>
    </row>
    <row r="43" spans="1:24" s="87" customFormat="1" ht="0.75" customHeight="1" hidden="1">
      <c r="A43" s="125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28"/>
      <c r="R43" s="128"/>
      <c r="S43" s="124"/>
      <c r="T43" s="127"/>
      <c r="U43" s="131"/>
      <c r="V43" s="131"/>
      <c r="W43" s="131"/>
      <c r="X43" s="128"/>
    </row>
    <row r="44" spans="1:24" s="87" customFormat="1" ht="16.5" customHeight="1" hidden="1">
      <c r="A44" s="125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28"/>
      <c r="R44" s="128"/>
      <c r="S44" s="124"/>
      <c r="T44" s="127"/>
      <c r="U44" s="131"/>
      <c r="V44" s="131"/>
      <c r="W44" s="131"/>
      <c r="X44" s="128"/>
    </row>
    <row r="45" spans="1:61" ht="30.75" customHeight="1">
      <c r="A45" s="153" t="s">
        <v>114</v>
      </c>
      <c r="B45" s="153"/>
      <c r="C45" s="153"/>
      <c r="D45" s="153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3.5" customHeight="1">
      <c r="A46" s="2" t="s">
        <v>105</v>
      </c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 t="s">
        <v>100</v>
      </c>
      <c r="B47" s="2"/>
      <c r="C47" s="2"/>
      <c r="D47" s="2"/>
      <c r="E47" s="2"/>
      <c r="F47" s="2"/>
      <c r="G47" s="2"/>
      <c r="H47" s="2"/>
      <c r="I47" s="2"/>
      <c r="J47" s="2" t="s">
        <v>106</v>
      </c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8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2" t="s">
        <v>101</v>
      </c>
      <c r="B49" s="2"/>
      <c r="C49" s="2"/>
      <c r="D49" s="2"/>
      <c r="E49" s="2"/>
      <c r="F49" s="2"/>
      <c r="G49" s="2"/>
      <c r="H49" s="2"/>
      <c r="I49" s="2"/>
      <c r="J49" s="2"/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 t="s">
        <v>99</v>
      </c>
      <c r="B50" s="2"/>
      <c r="C50" s="2"/>
      <c r="D50" s="2"/>
      <c r="E50" s="2"/>
      <c r="F50" s="2"/>
      <c r="G50" s="2"/>
      <c r="H50" s="2"/>
      <c r="I50" s="2"/>
      <c r="J50" s="2"/>
      <c r="K50" s="8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.75">
      <c r="A51" s="2" t="s">
        <v>100</v>
      </c>
      <c r="B51" s="2"/>
      <c r="C51" s="2"/>
      <c r="D51" s="2"/>
      <c r="E51" s="2"/>
      <c r="G51" s="2"/>
      <c r="H51" s="2"/>
      <c r="I51" s="2"/>
      <c r="J51" s="2" t="s">
        <v>58</v>
      </c>
      <c r="K51" s="8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92" t="s">
        <v>76</v>
      </c>
      <c r="B53" s="92"/>
      <c r="C53" s="9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9.75" customHeight="1">
      <c r="A54" s="92" t="s">
        <v>96</v>
      </c>
      <c r="B54" s="92"/>
      <c r="C54" s="92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</sheetData>
  <sheetProtection/>
  <mergeCells count="28">
    <mergeCell ref="A45:D45"/>
    <mergeCell ref="A35:X35"/>
    <mergeCell ref="A38:X38"/>
    <mergeCell ref="A28:X28"/>
    <mergeCell ref="A31:X31"/>
    <mergeCell ref="A33:X33"/>
    <mergeCell ref="A32:B32"/>
    <mergeCell ref="A30:B30"/>
    <mergeCell ref="B43:P44"/>
    <mergeCell ref="S11:U11"/>
    <mergeCell ref="V11:X11"/>
    <mergeCell ref="A14:X14"/>
    <mergeCell ref="A26:X26"/>
    <mergeCell ref="J11:J12"/>
    <mergeCell ref="K11:L11"/>
    <mergeCell ref="M11:O11"/>
    <mergeCell ref="P11:R11"/>
    <mergeCell ref="A25:B25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94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4" t="s">
        <v>134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5" t="s">
        <v>2</v>
      </c>
      <c r="B15" s="162" t="s">
        <v>33</v>
      </c>
      <c r="C15" s="162" t="s">
        <v>79</v>
      </c>
      <c r="D15" s="162" t="s">
        <v>36</v>
      </c>
      <c r="E15" s="162" t="s">
        <v>34</v>
      </c>
      <c r="F15" s="162" t="s">
        <v>35</v>
      </c>
      <c r="G15" s="162" t="s">
        <v>5</v>
      </c>
      <c r="H15" s="162"/>
      <c r="I15" s="165" t="s">
        <v>80</v>
      </c>
      <c r="J15" s="165" t="s">
        <v>37</v>
      </c>
      <c r="K15" s="162" t="s">
        <v>10</v>
      </c>
      <c r="L15" s="162"/>
      <c r="M15" s="162"/>
      <c r="N15" s="165" t="s">
        <v>11</v>
      </c>
      <c r="O15" s="165"/>
      <c r="P15" s="165" t="s">
        <v>81</v>
      </c>
      <c r="Q15" s="165"/>
      <c r="R15" s="165"/>
    </row>
    <row r="16" spans="1:19" s="46" customFormat="1" ht="33" customHeight="1">
      <c r="A16" s="165"/>
      <c r="B16" s="162"/>
      <c r="C16" s="162"/>
      <c r="D16" s="162"/>
      <c r="E16" s="162"/>
      <c r="F16" s="162"/>
      <c r="G16" s="162" t="s">
        <v>12</v>
      </c>
      <c r="H16" s="162" t="s">
        <v>13</v>
      </c>
      <c r="I16" s="165"/>
      <c r="J16" s="165"/>
      <c r="K16" s="163" t="s">
        <v>14</v>
      </c>
      <c r="L16" s="163"/>
      <c r="M16" s="162" t="s">
        <v>15</v>
      </c>
      <c r="N16" s="162" t="s">
        <v>12</v>
      </c>
      <c r="O16" s="162" t="s">
        <v>13</v>
      </c>
      <c r="P16" s="162" t="s">
        <v>23</v>
      </c>
      <c r="Q16" s="162" t="s">
        <v>1</v>
      </c>
      <c r="R16" s="162" t="s">
        <v>24</v>
      </c>
      <c r="S16" s="56"/>
    </row>
    <row r="17" spans="1:19" s="46" customFormat="1" ht="54.75" customHeight="1">
      <c r="A17" s="165"/>
      <c r="B17" s="162"/>
      <c r="C17" s="162"/>
      <c r="D17" s="162"/>
      <c r="E17" s="162"/>
      <c r="F17" s="162"/>
      <c r="G17" s="162"/>
      <c r="H17" s="162"/>
      <c r="I17" s="165"/>
      <c r="J17" s="165"/>
      <c r="K17" s="91" t="s">
        <v>16</v>
      </c>
      <c r="L17" s="90" t="s">
        <v>17</v>
      </c>
      <c r="M17" s="162"/>
      <c r="N17" s="162"/>
      <c r="O17" s="162"/>
      <c r="P17" s="162"/>
      <c r="Q17" s="165"/>
      <c r="R17" s="162"/>
      <c r="S17" s="56"/>
    </row>
    <row r="18" spans="1:18" s="46" customFormat="1" ht="18.75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8.7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.75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53" t="s">
        <v>104</v>
      </c>
      <c r="B23" s="153"/>
      <c r="C23" s="153"/>
      <c r="D23" s="153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105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100</v>
      </c>
      <c r="B25" s="2"/>
      <c r="C25" s="2"/>
      <c r="D25" s="2"/>
      <c r="E25" s="2"/>
      <c r="F25" s="2"/>
      <c r="G25" s="2"/>
      <c r="H25" s="2"/>
      <c r="I25" s="2" t="s">
        <v>106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101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99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100</v>
      </c>
      <c r="B29" s="2"/>
      <c r="C29" s="2"/>
      <c r="D29" s="2"/>
      <c r="E29" s="2"/>
      <c r="F29" s="2"/>
      <c r="G29" s="2"/>
      <c r="H29" s="2"/>
      <c r="I29" s="2" t="s">
        <v>58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76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96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.75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.75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.75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6" t="s">
        <v>59</v>
      </c>
      <c r="B6" s="166"/>
      <c r="C6" s="166"/>
      <c r="D6" s="166"/>
      <c r="E6" s="166"/>
      <c r="F6" s="166"/>
      <c r="G6" s="166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6" t="s">
        <v>135</v>
      </c>
      <c r="B7" s="166"/>
      <c r="C7" s="166"/>
      <c r="D7" s="166"/>
      <c r="E7" s="166"/>
      <c r="F7" s="166"/>
      <c r="G7" s="166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3" t="s">
        <v>107</v>
      </c>
      <c r="B20" s="153"/>
      <c r="C20" s="153"/>
      <c r="D20" s="153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108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109</v>
      </c>
      <c r="B22" s="2"/>
      <c r="C22" s="2"/>
      <c r="D22" s="2"/>
      <c r="E22" s="2"/>
      <c r="F22" s="2" t="s">
        <v>106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103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100</v>
      </c>
      <c r="B26" s="2"/>
      <c r="C26" s="2"/>
      <c r="D26" s="2"/>
      <c r="E26" s="2"/>
      <c r="F26" s="2" t="s">
        <v>58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76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96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61" zoomScaleSheetLayoutView="61" zoomScalePageLayoutView="0" workbookViewId="0" topLeftCell="A1">
      <selection activeCell="R27" sqref="R27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1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68" t="s">
        <v>51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s="2" customFormat="1" ht="15.75">
      <c r="A6" s="166" t="s">
        <v>50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:21" s="2" customFormat="1" ht="15.75">
      <c r="A7" s="166" t="s">
        <v>136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14" ht="12.75">
      <c r="A8" s="11" t="s">
        <v>110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7" t="s">
        <v>2</v>
      </c>
      <c r="B10" s="167" t="s">
        <v>39</v>
      </c>
      <c r="C10" s="167" t="s">
        <v>18</v>
      </c>
      <c r="D10" s="167" t="s">
        <v>38</v>
      </c>
      <c r="E10" s="167" t="s">
        <v>19</v>
      </c>
      <c r="F10" s="167" t="s">
        <v>40</v>
      </c>
      <c r="G10" s="167"/>
      <c r="H10" s="167"/>
      <c r="I10" s="167" t="s">
        <v>47</v>
      </c>
      <c r="J10" s="167" t="s">
        <v>29</v>
      </c>
      <c r="K10" s="167"/>
      <c r="L10" s="167" t="s">
        <v>32</v>
      </c>
      <c r="M10" s="167"/>
      <c r="N10" s="167"/>
      <c r="O10" s="167" t="s">
        <v>48</v>
      </c>
      <c r="P10" s="167"/>
      <c r="Q10" s="167"/>
      <c r="R10" s="167" t="s">
        <v>11</v>
      </c>
      <c r="S10" s="167"/>
      <c r="T10" s="167"/>
      <c r="U10" s="167"/>
    </row>
    <row r="11" spans="1:21" ht="42" customHeight="1">
      <c r="A11" s="167"/>
      <c r="B11" s="167"/>
      <c r="C11" s="167"/>
      <c r="D11" s="167"/>
      <c r="E11" s="167"/>
      <c r="F11" s="25" t="s">
        <v>43</v>
      </c>
      <c r="G11" s="25" t="s">
        <v>41</v>
      </c>
      <c r="H11" s="25" t="s">
        <v>42</v>
      </c>
      <c r="I11" s="167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4.25">
      <c r="A14" s="27">
        <v>1</v>
      </c>
      <c r="B14" s="32" t="s">
        <v>62</v>
      </c>
      <c r="C14" s="27" t="s">
        <v>63</v>
      </c>
      <c r="D14" s="27" t="s">
        <v>60</v>
      </c>
      <c r="E14" s="27" t="s">
        <v>67</v>
      </c>
      <c r="F14" s="132">
        <v>257200</v>
      </c>
      <c r="G14" s="132">
        <v>194848.64</v>
      </c>
      <c r="H14" s="132">
        <v>0</v>
      </c>
      <c r="I14" s="132">
        <v>0</v>
      </c>
      <c r="J14" s="132">
        <v>7073.05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f>S14+T14</f>
        <v>459121.69</v>
      </c>
      <c r="S14" s="132">
        <f>F14-L14-O14</f>
        <v>257200</v>
      </c>
      <c r="T14" s="132">
        <f>G14+J14-M14-P14</f>
        <v>201921.69</v>
      </c>
      <c r="U14" s="132">
        <v>0</v>
      </c>
    </row>
    <row r="15" spans="1:21" ht="14.25">
      <c r="A15" s="27"/>
      <c r="B15" s="32"/>
      <c r="C15" s="27" t="s">
        <v>64</v>
      </c>
      <c r="D15" s="27"/>
      <c r="E15" s="27" t="s">
        <v>68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ht="14.25">
      <c r="A16" s="27"/>
      <c r="B16" s="32"/>
      <c r="C16" s="27" t="s">
        <v>65</v>
      </c>
      <c r="D16" s="27"/>
      <c r="E16" s="27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14.25">
      <c r="A17" s="27"/>
      <c r="B17" s="32"/>
      <c r="C17" s="27" t="s">
        <v>66</v>
      </c>
      <c r="D17" s="27"/>
      <c r="E17" s="27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ht="14.25">
      <c r="A18" s="27"/>
      <c r="B18" s="32"/>
      <c r="C18" s="27"/>
      <c r="D18" s="27"/>
      <c r="E18" s="27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14.25">
      <c r="A19" s="27">
        <v>2</v>
      </c>
      <c r="B19" s="32" t="s">
        <v>73</v>
      </c>
      <c r="C19" s="27" t="s">
        <v>69</v>
      </c>
      <c r="D19" s="27" t="s">
        <v>71</v>
      </c>
      <c r="E19" s="27"/>
      <c r="F19" s="132">
        <v>249297</v>
      </c>
      <c r="G19" s="132">
        <v>15245.62</v>
      </c>
      <c r="H19" s="132">
        <v>0</v>
      </c>
      <c r="I19" s="132">
        <v>0</v>
      </c>
      <c r="J19" s="132"/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f>S19+T19</f>
        <v>264542.62</v>
      </c>
      <c r="S19" s="132">
        <f>F19+I19-L19-O19</f>
        <v>249297</v>
      </c>
      <c r="T19" s="132">
        <f>G19+J19-M19-P19</f>
        <v>15245.62</v>
      </c>
      <c r="U19" s="132">
        <v>0</v>
      </c>
    </row>
    <row r="20" spans="1:21" ht="14.25">
      <c r="A20" s="27"/>
      <c r="B20" s="32" t="s">
        <v>61</v>
      </c>
      <c r="C20" s="27" t="s">
        <v>70</v>
      </c>
      <c r="D20" s="27" t="s">
        <v>60</v>
      </c>
      <c r="E20" s="27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14.25">
      <c r="A21" s="27"/>
      <c r="B21" s="32"/>
      <c r="C21" s="27"/>
      <c r="D21" s="27" t="s">
        <v>72</v>
      </c>
      <c r="E21" s="27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ht="14.25">
      <c r="A22" s="27">
        <v>3</v>
      </c>
      <c r="B22" s="32" t="s">
        <v>73</v>
      </c>
      <c r="C22" s="27" t="s">
        <v>69</v>
      </c>
      <c r="D22" s="27" t="s">
        <v>71</v>
      </c>
      <c r="E22" s="27"/>
      <c r="F22" s="132">
        <v>0</v>
      </c>
      <c r="G22" s="132">
        <v>13841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f>S22+T22</f>
        <v>13841</v>
      </c>
      <c r="S22" s="132">
        <f>F22+I22-L22-O22</f>
        <v>0</v>
      </c>
      <c r="T22" s="132">
        <f>G22+J22-M22-P22</f>
        <v>13841</v>
      </c>
      <c r="U22" s="132">
        <v>0</v>
      </c>
    </row>
    <row r="23" spans="1:21" ht="14.25">
      <c r="A23" s="27"/>
      <c r="B23" s="32" t="s">
        <v>61</v>
      </c>
      <c r="C23" s="27" t="s">
        <v>74</v>
      </c>
      <c r="D23" s="27" t="s">
        <v>60</v>
      </c>
      <c r="E23" s="27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4.25">
      <c r="A24" s="27"/>
      <c r="B24" s="32"/>
      <c r="C24" s="27"/>
      <c r="D24" s="27"/>
      <c r="E24" s="27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ht="14.25">
      <c r="A25" s="27"/>
      <c r="B25" s="32"/>
      <c r="C25" s="27"/>
      <c r="D25" s="27"/>
      <c r="E25" s="27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ht="42" customHeight="1">
      <c r="A26" s="27"/>
      <c r="B26" s="31" t="s">
        <v>45</v>
      </c>
      <c r="C26" s="27"/>
      <c r="D26" s="27"/>
      <c r="E26" s="27"/>
      <c r="F26" s="132">
        <f>F14+F19+F22</f>
        <v>506497</v>
      </c>
      <c r="G26" s="132">
        <f aca="true" t="shared" si="0" ref="G26:Q26">G14+G19+G22</f>
        <v>223935.26</v>
      </c>
      <c r="H26" s="132">
        <f t="shared" si="0"/>
        <v>0</v>
      </c>
      <c r="I26" s="132">
        <f t="shared" si="0"/>
        <v>0</v>
      </c>
      <c r="J26" s="132">
        <f t="shared" si="0"/>
        <v>7073.05</v>
      </c>
      <c r="K26" s="132">
        <f t="shared" si="0"/>
        <v>0</v>
      </c>
      <c r="L26" s="132">
        <f t="shared" si="0"/>
        <v>0</v>
      </c>
      <c r="M26" s="132">
        <f t="shared" si="0"/>
        <v>0</v>
      </c>
      <c r="N26" s="132">
        <f t="shared" si="0"/>
        <v>0</v>
      </c>
      <c r="O26" s="132">
        <f t="shared" si="0"/>
        <v>0</v>
      </c>
      <c r="P26" s="132">
        <f t="shared" si="0"/>
        <v>0</v>
      </c>
      <c r="Q26" s="132">
        <f t="shared" si="0"/>
        <v>0</v>
      </c>
      <c r="R26" s="132">
        <f>R14+R19+R22</f>
        <v>737505.31</v>
      </c>
      <c r="S26" s="132">
        <f>S14+S19+S22</f>
        <v>506497</v>
      </c>
      <c r="T26" s="132">
        <f>T14+T19+T22</f>
        <v>231008.31</v>
      </c>
      <c r="U26" s="132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2">
        <f>F26</f>
        <v>506497</v>
      </c>
      <c r="G27" s="132">
        <f aca="true" t="shared" si="1" ref="G27:Q27">G26</f>
        <v>223935.26</v>
      </c>
      <c r="H27" s="132">
        <f t="shared" si="1"/>
        <v>0</v>
      </c>
      <c r="I27" s="132">
        <f t="shared" si="1"/>
        <v>0</v>
      </c>
      <c r="J27" s="132">
        <f t="shared" si="1"/>
        <v>7073.05</v>
      </c>
      <c r="K27" s="132">
        <f t="shared" si="1"/>
        <v>0</v>
      </c>
      <c r="L27" s="132">
        <f t="shared" si="1"/>
        <v>0</v>
      </c>
      <c r="M27" s="132">
        <f t="shared" si="1"/>
        <v>0</v>
      </c>
      <c r="N27" s="132">
        <f t="shared" si="1"/>
        <v>0</v>
      </c>
      <c r="O27" s="132">
        <f t="shared" si="1"/>
        <v>0</v>
      </c>
      <c r="P27" s="132">
        <f t="shared" si="1"/>
        <v>0</v>
      </c>
      <c r="Q27" s="132">
        <f t="shared" si="1"/>
        <v>0</v>
      </c>
      <c r="R27" s="132">
        <f>S27+T27+U27</f>
        <v>737505.31</v>
      </c>
      <c r="S27" s="132">
        <f>S26</f>
        <v>506497</v>
      </c>
      <c r="T27" s="132">
        <f>T26</f>
        <v>231008.31</v>
      </c>
      <c r="U27" s="132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53" t="s">
        <v>104</v>
      </c>
      <c r="B29" s="153"/>
      <c r="C29" s="153"/>
      <c r="D29" s="153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105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100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106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101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99</v>
      </c>
      <c r="B34" s="2"/>
      <c r="C34" s="2"/>
      <c r="D34" s="2"/>
      <c r="E34" s="2"/>
      <c r="F34" s="2"/>
      <c r="G34" s="2"/>
      <c r="H34" s="8"/>
      <c r="I34" s="2"/>
      <c r="J34" s="2"/>
      <c r="K34" s="2" t="s">
        <v>58</v>
      </c>
    </row>
    <row r="35" spans="1:11" ht="15">
      <c r="A35" s="2" t="s">
        <v>100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75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96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29:D29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2019-01-09T09:54:41Z</cp:lastPrinted>
  <dcterms:created xsi:type="dcterms:W3CDTF">2001-05-03T10:36:16Z</dcterms:created>
  <dcterms:modified xsi:type="dcterms:W3CDTF">2019-01-09T09:58:38Z</dcterms:modified>
  <cp:category/>
  <cp:version/>
  <cp:contentType/>
  <cp:contentStatus/>
</cp:coreProperties>
</file>